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180" windowHeight="934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Y14" i="1"/>
  <c r="Z14" s="1"/>
  <c r="M24"/>
  <c r="N24" s="1"/>
  <c r="F12"/>
  <c r="G12" s="1"/>
  <c r="F6"/>
  <c r="G6" s="1"/>
  <c r="F7"/>
  <c r="G7" s="1"/>
  <c r="F8"/>
  <c r="G8" s="1"/>
  <c r="F9"/>
  <c r="G9" s="1"/>
  <c r="F10"/>
  <c r="G10" s="1"/>
  <c r="F11"/>
  <c r="G11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M5"/>
  <c r="N5" s="1"/>
  <c r="M6"/>
  <c r="N6" s="1"/>
  <c r="M7"/>
  <c r="N7" s="1"/>
  <c r="M8"/>
  <c r="N8" s="1"/>
  <c r="M9"/>
  <c r="N9" s="1"/>
  <c r="M10"/>
  <c r="N10" s="1"/>
  <c r="M11"/>
  <c r="N11" s="1"/>
  <c r="M12"/>
  <c r="N12" s="1"/>
  <c r="M13"/>
  <c r="N13" s="1"/>
  <c r="M14"/>
  <c r="N14" s="1"/>
  <c r="M15"/>
  <c r="N15" s="1"/>
  <c r="M16"/>
  <c r="N16" s="1"/>
  <c r="M17"/>
  <c r="N17" s="1"/>
  <c r="M18"/>
  <c r="N18" s="1"/>
  <c r="M19"/>
  <c r="N19" s="1"/>
  <c r="M20"/>
  <c r="N20" s="1"/>
  <c r="M21"/>
  <c r="N21" s="1"/>
  <c r="M22"/>
  <c r="N22" s="1"/>
  <c r="M23"/>
  <c r="N23" s="1"/>
  <c r="M25"/>
  <c r="N25" s="1"/>
  <c r="M26"/>
  <c r="N26" s="1"/>
  <c r="M27"/>
  <c r="N27" s="1"/>
  <c r="M28"/>
  <c r="N28" s="1"/>
  <c r="M29"/>
  <c r="N29" s="1"/>
  <c r="M30"/>
  <c r="N30" s="1"/>
  <c r="M31"/>
  <c r="N31" s="1"/>
  <c r="M32"/>
  <c r="N32" s="1"/>
  <c r="M33"/>
  <c r="N33" s="1"/>
  <c r="M34"/>
  <c r="N34" s="1"/>
  <c r="Y5"/>
  <c r="Z5" s="1"/>
  <c r="Y6"/>
  <c r="Z6" s="1"/>
  <c r="Y7"/>
  <c r="Z7" s="1"/>
  <c r="Y8"/>
  <c r="Z8" s="1"/>
  <c r="Y9"/>
  <c r="Z9" s="1"/>
  <c r="Y10"/>
  <c r="Z10" s="1"/>
  <c r="Y11"/>
  <c r="Z11" s="1"/>
  <c r="Y12"/>
  <c r="Z12" s="1"/>
  <c r="Y13"/>
  <c r="Z13" s="1"/>
  <c r="F5"/>
  <c r="G5" s="1"/>
</calcChain>
</file>

<file path=xl/sharedStrings.xml><?xml version="1.0" encoding="utf-8"?>
<sst xmlns="http://schemas.openxmlformats.org/spreadsheetml/2006/main" count="112" uniqueCount="77">
  <si>
    <t>20</t>
  </si>
  <si>
    <t>m/s</t>
  </si>
  <si>
    <t>s</t>
  </si>
  <si>
    <t>I.</t>
  </si>
  <si>
    <t>II.</t>
  </si>
  <si>
    <t>III.</t>
  </si>
  <si>
    <t>IV.</t>
  </si>
  <si>
    <t>V.</t>
  </si>
  <si>
    <t>VI.</t>
  </si>
  <si>
    <t>VII.</t>
  </si>
  <si>
    <t>ford.</t>
  </si>
  <si>
    <t>04</t>
  </si>
  <si>
    <t>13</t>
  </si>
  <si>
    <t>22</t>
  </si>
  <si>
    <t>31</t>
  </si>
  <si>
    <t>40</t>
  </si>
  <si>
    <t>48</t>
  </si>
  <si>
    <t>57</t>
  </si>
  <si>
    <t>07</t>
  </si>
  <si>
    <t>33</t>
  </si>
  <si>
    <t>47</t>
  </si>
  <si>
    <t>60</t>
  </si>
  <si>
    <t>73</t>
  </si>
  <si>
    <t>86</t>
  </si>
  <si>
    <t>100</t>
  </si>
  <si>
    <t>113</t>
  </si>
  <si>
    <t>126</t>
  </si>
  <si>
    <t>8</t>
  </si>
  <si>
    <t>23</t>
  </si>
  <si>
    <t>38</t>
  </si>
  <si>
    <t>53</t>
  </si>
  <si>
    <t>68</t>
  </si>
  <si>
    <t>83</t>
  </si>
  <si>
    <t>98</t>
  </si>
  <si>
    <t>128</t>
  </si>
  <si>
    <t>143</t>
  </si>
  <si>
    <t>08</t>
  </si>
  <si>
    <t>25</t>
  </si>
  <si>
    <t>42</t>
  </si>
  <si>
    <t>58</t>
  </si>
  <si>
    <t>75</t>
  </si>
  <si>
    <t>81</t>
  </si>
  <si>
    <t>108</t>
  </si>
  <si>
    <t>125</t>
  </si>
  <si>
    <t>141</t>
  </si>
  <si>
    <t>153</t>
  </si>
  <si>
    <t>24</t>
  </si>
  <si>
    <t>56</t>
  </si>
  <si>
    <t>72</t>
  </si>
  <si>
    <t>89</t>
  </si>
  <si>
    <t>105</t>
  </si>
  <si>
    <t>121</t>
  </si>
  <si>
    <t>137</t>
  </si>
  <si>
    <t>37</t>
  </si>
  <si>
    <t>52</t>
  </si>
  <si>
    <t>67</t>
  </si>
  <si>
    <t>111</t>
  </si>
  <si>
    <t>Függély szám</t>
  </si>
  <si>
    <t>A  pont mélysége</t>
  </si>
  <si>
    <t>Szárny -forságok száma</t>
  </si>
  <si>
    <t>Észlelési idő</t>
  </si>
  <si>
    <t>Ford/mp</t>
  </si>
  <si>
    <t>Közép. Sebesség</t>
  </si>
  <si>
    <t>cm</t>
  </si>
  <si>
    <t>21</t>
  </si>
  <si>
    <t>36</t>
  </si>
  <si>
    <t>50</t>
  </si>
  <si>
    <t>64</t>
  </si>
  <si>
    <t>78</t>
  </si>
  <si>
    <t>82</t>
  </si>
  <si>
    <t>107</t>
  </si>
  <si>
    <t>135</t>
  </si>
  <si>
    <t>Fordulat</t>
  </si>
  <si>
    <t>Sebesség</t>
  </si>
  <si>
    <t>Név: Palló József</t>
  </si>
  <si>
    <t>Neptun: LU5V6V</t>
  </si>
  <si>
    <t>00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</si>
</sst>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0" fillId="0" borderId="14" xfId="0" applyNumberFormat="1" applyBorder="1"/>
    <xf numFmtId="0" fontId="0" fillId="0" borderId="15" xfId="0" applyBorder="1" applyAlignment="1">
      <alignment horizontal="center"/>
    </xf>
    <xf numFmtId="0" fontId="0" fillId="0" borderId="16" xfId="0" applyBorder="1"/>
    <xf numFmtId="49" fontId="0" fillId="0" borderId="17" xfId="0" applyNumberFormat="1" applyBorder="1"/>
    <xf numFmtId="0" fontId="0" fillId="0" borderId="18" xfId="0" applyBorder="1" applyAlignment="1">
      <alignment horizontal="center"/>
    </xf>
    <xf numFmtId="0" fontId="0" fillId="0" borderId="19" xfId="0" applyBorder="1"/>
    <xf numFmtId="49" fontId="0" fillId="0" borderId="2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/>
    <xf numFmtId="49" fontId="0" fillId="0" borderId="23" xfId="0" applyNumberFormat="1" applyBorder="1"/>
    <xf numFmtId="0" fontId="0" fillId="0" borderId="24" xfId="0" applyBorder="1" applyAlignment="1">
      <alignment horizontal="center"/>
    </xf>
    <xf numFmtId="0" fontId="0" fillId="0" borderId="25" xfId="0" applyBorder="1"/>
    <xf numFmtId="49" fontId="2" fillId="0" borderId="14" xfId="0" applyNumberFormat="1" applyFont="1" applyBorder="1"/>
    <xf numFmtId="0" fontId="0" fillId="0" borderId="15" xfId="0" applyBorder="1"/>
    <xf numFmtId="0" fontId="0" fillId="0" borderId="16" xfId="0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9" fontId="0" fillId="0" borderId="26" xfId="0" applyNumberFormat="1" applyBorder="1"/>
    <xf numFmtId="0" fontId="0" fillId="0" borderId="27" xfId="0" applyBorder="1" applyAlignment="1">
      <alignment horizontal="center"/>
    </xf>
    <xf numFmtId="0" fontId="0" fillId="0" borderId="28" xfId="0" applyBorder="1"/>
    <xf numFmtId="49" fontId="4" fillId="0" borderId="29" xfId="0" applyNumberFormat="1" applyFont="1" applyBorder="1" applyAlignment="1">
      <alignment horizontal="center"/>
    </xf>
    <xf numFmtId="49" fontId="2" fillId="0" borderId="17" xfId="0" applyNumberFormat="1" applyFont="1" applyBorder="1"/>
    <xf numFmtId="49" fontId="2" fillId="0" borderId="20" xfId="0" applyNumberFormat="1" applyFont="1" applyBorder="1"/>
    <xf numFmtId="0" fontId="0" fillId="0" borderId="30" xfId="0" applyBorder="1"/>
    <xf numFmtId="0" fontId="0" fillId="0" borderId="31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32" xfId="0" applyBorder="1"/>
    <xf numFmtId="0" fontId="3" fillId="0" borderId="1" xfId="0" applyFont="1" applyBorder="1"/>
    <xf numFmtId="0" fontId="3" fillId="0" borderId="4" xfId="0" applyFont="1" applyBorder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/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/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/>
    <xf numFmtId="49" fontId="5" fillId="0" borderId="1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49" fontId="5" fillId="0" borderId="2" xfId="0" applyNumberFormat="1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49" fontId="5" fillId="0" borderId="7" xfId="0" applyNumberFormat="1" applyFont="1" applyBorder="1" applyAlignment="1">
      <alignment vertical="top"/>
    </xf>
    <xf numFmtId="0" fontId="0" fillId="0" borderId="7" xfId="0" applyBorder="1" applyAlignment="1"/>
    <xf numFmtId="0" fontId="0" fillId="0" borderId="9" xfId="0" applyBorder="1" applyAlignment="1"/>
    <xf numFmtId="49" fontId="5" fillId="0" borderId="10" xfId="0" applyNumberFormat="1" applyFont="1" applyBorder="1" applyAlignment="1"/>
    <xf numFmtId="49" fontId="4" fillId="0" borderId="10" xfId="0" applyNumberFormat="1" applyFont="1" applyBorder="1" applyAlignment="1">
      <alignment horizontal="center" vertical="top" wrapText="1"/>
    </xf>
    <xf numFmtId="0" fontId="0" fillId="0" borderId="9" xfId="0" applyBorder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u-HU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hu-HU"/>
              <a:t>SEBA kalibrációs görbe</a:t>
            </a:r>
          </a:p>
        </c:rich>
      </c:tx>
      <c:layout>
        <c:manualLayout>
          <c:xMode val="edge"/>
          <c:yMode val="edge"/>
          <c:x val="0.32235203157744846"/>
          <c:y val="5.36763360605983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209467374991231E-2"/>
          <c:y val="0.22112282488534216"/>
          <c:w val="0.86821869742213531"/>
          <c:h val="0.52805450718887703"/>
        </c:manualLayout>
      </c:layout>
      <c:scatterChart>
        <c:scatterStyle val="smoothMarker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Eq val="1"/>
            <c:trendlineLbl>
              <c:layout>
                <c:manualLayout>
                  <c:x val="-0.45493155479565661"/>
                  <c:y val="0.5973617660442712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hu-HU"/>
                </a:p>
              </c:txPr>
            </c:trendlineLbl>
          </c:trendline>
          <c:xVal>
            <c:numRef>
              <c:f>Munka1!$C$41:$C$57</c:f>
              <c:numCache>
                <c:formatCode>General</c:formatCode>
                <c:ptCount val="17"/>
                <c:pt idx="0">
                  <c:v>0.23</c:v>
                </c:pt>
                <c:pt idx="1">
                  <c:v>0.56999999999999995</c:v>
                </c:pt>
                <c:pt idx="2">
                  <c:v>0.87</c:v>
                </c:pt>
                <c:pt idx="3">
                  <c:v>1.25</c:v>
                </c:pt>
                <c:pt idx="4">
                  <c:v>1.61</c:v>
                </c:pt>
                <c:pt idx="5">
                  <c:v>1.92</c:v>
                </c:pt>
                <c:pt idx="6">
                  <c:v>2.94</c:v>
                </c:pt>
                <c:pt idx="7">
                  <c:v>3.68</c:v>
                </c:pt>
                <c:pt idx="8">
                  <c:v>4.4400000000000004</c:v>
                </c:pt>
                <c:pt idx="9">
                  <c:v>5.33</c:v>
                </c:pt>
                <c:pt idx="10">
                  <c:v>6.04</c:v>
                </c:pt>
                <c:pt idx="11">
                  <c:v>6.91</c:v>
                </c:pt>
                <c:pt idx="12">
                  <c:v>7.93</c:v>
                </c:pt>
                <c:pt idx="13">
                  <c:v>9.1199999999999992</c:v>
                </c:pt>
                <c:pt idx="14">
                  <c:v>11.39</c:v>
                </c:pt>
                <c:pt idx="15">
                  <c:v>14.12</c:v>
                </c:pt>
                <c:pt idx="16">
                  <c:v>17.010000000000002</c:v>
                </c:pt>
              </c:numCache>
            </c:numRef>
          </c:xVal>
          <c:yVal>
            <c:numRef>
              <c:f>Munka1!$D$41:$D$57</c:f>
              <c:numCache>
                <c:formatCode>General</c:formatCode>
                <c:ptCount val="17"/>
                <c:pt idx="0">
                  <c:v>5.91E-2</c:v>
                </c:pt>
                <c:pt idx="1">
                  <c:v>0.1091</c:v>
                </c:pt>
                <c:pt idx="2">
                  <c:v>0.1522</c:v>
                </c:pt>
                <c:pt idx="3">
                  <c:v>0.20630000000000001</c:v>
                </c:pt>
                <c:pt idx="4">
                  <c:v>0.25519999999999998</c:v>
                </c:pt>
                <c:pt idx="5">
                  <c:v>0.29770000000000002</c:v>
                </c:pt>
                <c:pt idx="6">
                  <c:v>0.43890000000000001</c:v>
                </c:pt>
                <c:pt idx="7">
                  <c:v>0.53910000000000002</c:v>
                </c:pt>
                <c:pt idx="8">
                  <c:v>0.64159999999999995</c:v>
                </c:pt>
                <c:pt idx="9">
                  <c:v>0.75860000000000005</c:v>
                </c:pt>
                <c:pt idx="10">
                  <c:v>0.85970000000000002</c:v>
                </c:pt>
                <c:pt idx="11">
                  <c:v>0.97299999999999998</c:v>
                </c:pt>
                <c:pt idx="12">
                  <c:v>1.111</c:v>
                </c:pt>
                <c:pt idx="13">
                  <c:v>1.2716000000000001</c:v>
                </c:pt>
                <c:pt idx="14">
                  <c:v>1.59</c:v>
                </c:pt>
                <c:pt idx="15">
                  <c:v>1.9462999999999999</c:v>
                </c:pt>
                <c:pt idx="16">
                  <c:v>2.3129</c:v>
                </c:pt>
              </c:numCache>
            </c:numRef>
          </c:yVal>
          <c:smooth val="1"/>
        </c:ser>
        <c:axId val="71097344"/>
        <c:axId val="96875264"/>
      </c:scatterChart>
      <c:valAx>
        <c:axId val="71097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96875264"/>
        <c:crosses val="autoZero"/>
        <c:crossBetween val="midCat"/>
      </c:valAx>
      <c:valAx>
        <c:axId val="96875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hu-HU"/>
          </a:p>
        </c:txPr>
        <c:crossAx val="710973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hu-HU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39</xdr:row>
      <xdr:rowOff>19050</xdr:rowOff>
    </xdr:from>
    <xdr:to>
      <xdr:col>13</xdr:col>
      <xdr:colOff>409575</xdr:colOff>
      <xdr:row>57</xdr:row>
      <xdr:rowOff>9525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F58"/>
  <sheetViews>
    <sheetView tabSelected="1" zoomScaleNormal="100" workbookViewId="0">
      <selection activeCell="L5" sqref="L5"/>
    </sheetView>
  </sheetViews>
  <sheetFormatPr defaultRowHeight="12.75"/>
  <cols>
    <col min="2" max="2" width="9.140625" style="2"/>
    <col min="3" max="3" width="9.5703125" style="2" customWidth="1"/>
    <col min="4" max="4" width="9.42578125" style="1" customWidth="1"/>
    <col min="5" max="5" width="8.28515625" style="1" bestFit="1" customWidth="1"/>
    <col min="6" max="6" width="8.7109375" style="1" customWidth="1"/>
    <col min="7" max="7" width="9.7109375" customWidth="1"/>
    <col min="15" max="15" width="10" customWidth="1"/>
  </cols>
  <sheetData>
    <row r="1" spans="2:32" ht="15.75">
      <c r="B1" s="39" t="s">
        <v>74</v>
      </c>
      <c r="C1" s="40"/>
      <c r="D1" s="40"/>
      <c r="E1" s="41"/>
      <c r="F1" s="41"/>
      <c r="G1" s="39"/>
      <c r="H1" s="39"/>
      <c r="I1" s="39"/>
      <c r="J1" s="39"/>
      <c r="K1" s="39"/>
      <c r="L1" s="39"/>
      <c r="M1" s="39" t="s">
        <v>75</v>
      </c>
      <c r="N1" s="39"/>
      <c r="P1" s="42"/>
      <c r="Q1" s="39" t="s">
        <v>74</v>
      </c>
      <c r="R1" s="39"/>
      <c r="S1" s="36"/>
      <c r="T1" s="37"/>
      <c r="U1" s="37"/>
      <c r="V1" s="37"/>
      <c r="W1" s="35"/>
      <c r="X1" s="35"/>
      <c r="Y1" s="35"/>
      <c r="Z1" s="35"/>
      <c r="AA1" s="35"/>
      <c r="AB1" s="39" t="s">
        <v>75</v>
      </c>
      <c r="AC1" s="39"/>
      <c r="AF1" s="38"/>
    </row>
    <row r="2" spans="2:32" ht="38.25" customHeight="1" thickBot="1"/>
    <row r="3" spans="2:32" ht="34.5" thickBot="1">
      <c r="B3" s="58" t="s">
        <v>57</v>
      </c>
      <c r="C3" s="43" t="s">
        <v>58</v>
      </c>
      <c r="D3" s="44" t="s">
        <v>59</v>
      </c>
      <c r="E3" s="44" t="s">
        <v>60</v>
      </c>
      <c r="F3" s="44" t="s">
        <v>61</v>
      </c>
      <c r="G3" s="44" t="s">
        <v>62</v>
      </c>
      <c r="I3" s="58" t="s">
        <v>57</v>
      </c>
      <c r="J3" s="43" t="s">
        <v>58</v>
      </c>
      <c r="K3" s="44" t="s">
        <v>59</v>
      </c>
      <c r="L3" s="44" t="s">
        <v>60</v>
      </c>
      <c r="M3" s="44" t="s">
        <v>61</v>
      </c>
      <c r="N3" s="44" t="s">
        <v>62</v>
      </c>
      <c r="U3" s="45" t="s">
        <v>57</v>
      </c>
      <c r="V3" s="43" t="s">
        <v>58</v>
      </c>
      <c r="W3" s="44" t="s">
        <v>59</v>
      </c>
      <c r="X3" s="44" t="s">
        <v>60</v>
      </c>
      <c r="Y3" s="44" t="s">
        <v>61</v>
      </c>
      <c r="Z3" s="44" t="s">
        <v>62</v>
      </c>
    </row>
    <row r="4" spans="2:32" ht="13.5" customHeight="1" thickBot="1">
      <c r="B4" s="59"/>
      <c r="C4" s="18" t="s">
        <v>63</v>
      </c>
      <c r="D4" s="19" t="s">
        <v>10</v>
      </c>
      <c r="E4" s="19" t="s">
        <v>2</v>
      </c>
      <c r="F4" s="19"/>
      <c r="G4" s="20" t="s">
        <v>1</v>
      </c>
      <c r="I4" s="56"/>
      <c r="J4" s="18"/>
      <c r="K4" s="19" t="s">
        <v>10</v>
      </c>
      <c r="L4" s="19" t="s">
        <v>2</v>
      </c>
      <c r="M4" s="19"/>
      <c r="N4" s="20" t="s">
        <v>1</v>
      </c>
      <c r="U4" s="46"/>
      <c r="V4" s="24" t="s">
        <v>63</v>
      </c>
      <c r="W4" s="19" t="s">
        <v>10</v>
      </c>
      <c r="X4" s="19" t="s">
        <v>2</v>
      </c>
      <c r="Y4" s="19"/>
      <c r="Z4" s="20" t="s">
        <v>1</v>
      </c>
    </row>
    <row r="5" spans="2:32" ht="12.75" customHeight="1" thickBot="1">
      <c r="B5" s="48" t="s">
        <v>3</v>
      </c>
      <c r="C5" s="3" t="s">
        <v>76</v>
      </c>
      <c r="D5" s="4">
        <v>40</v>
      </c>
      <c r="E5" s="4">
        <v>40</v>
      </c>
      <c r="F5" s="4">
        <f>D5/E5</f>
        <v>1</v>
      </c>
      <c r="G5" s="5">
        <f>0.1349*F5+0.0398</f>
        <v>0.17469999999999999</v>
      </c>
      <c r="I5" s="48" t="s">
        <v>6</v>
      </c>
      <c r="J5" s="3" t="s">
        <v>36</v>
      </c>
      <c r="K5" s="4">
        <v>343</v>
      </c>
      <c r="L5" s="4">
        <v>40</v>
      </c>
      <c r="M5" s="4">
        <f t="shared" ref="M5:M34" si="0">K5/L5</f>
        <v>8.5749999999999993</v>
      </c>
      <c r="N5" s="5">
        <f t="shared" ref="N5:N34" si="1">0.1349*M5+0.0398</f>
        <v>1.1965674999999998</v>
      </c>
      <c r="U5" s="47" t="s">
        <v>9</v>
      </c>
      <c r="V5" s="15" t="s">
        <v>18</v>
      </c>
      <c r="W5" s="4">
        <v>95</v>
      </c>
      <c r="X5" s="4">
        <v>40</v>
      </c>
      <c r="Y5" s="4">
        <f>W5/X5</f>
        <v>2.375</v>
      </c>
      <c r="Z5" s="5">
        <f>0.1349*Y5+0.0398</f>
        <v>0.36018749999999999</v>
      </c>
    </row>
    <row r="6" spans="2:32" ht="12.75" customHeight="1" thickBot="1">
      <c r="B6" s="55"/>
      <c r="C6" s="6" t="s">
        <v>11</v>
      </c>
      <c r="D6" s="7">
        <v>67</v>
      </c>
      <c r="E6" s="7">
        <v>40</v>
      </c>
      <c r="F6" s="7">
        <f t="shared" ref="F6:F12" si="2">D6/E6</f>
        <v>1.675</v>
      </c>
      <c r="G6" s="8">
        <f t="shared" ref="G6:G12" si="3">0.1349*F6+0.0398</f>
        <v>0.26575749999999998</v>
      </c>
      <c r="I6" s="55"/>
      <c r="J6" s="6" t="s">
        <v>37</v>
      </c>
      <c r="K6" s="7">
        <v>355</v>
      </c>
      <c r="L6" s="7">
        <v>40</v>
      </c>
      <c r="M6" s="7">
        <f t="shared" si="0"/>
        <v>8.875</v>
      </c>
      <c r="N6" s="8">
        <f t="shared" si="1"/>
        <v>1.2370375</v>
      </c>
      <c r="U6" s="47"/>
      <c r="V6" s="25" t="s">
        <v>64</v>
      </c>
      <c r="W6" s="7">
        <v>99</v>
      </c>
      <c r="X6" s="7">
        <v>40</v>
      </c>
      <c r="Y6" s="7">
        <f>W6/X6</f>
        <v>2.4750000000000001</v>
      </c>
      <c r="Z6" s="8">
        <f>0.1349*Y6+0.0398</f>
        <v>0.3736775</v>
      </c>
    </row>
    <row r="7" spans="2:32" ht="12.75" customHeight="1" thickBot="1">
      <c r="B7" s="55"/>
      <c r="C7" s="6" t="s">
        <v>12</v>
      </c>
      <c r="D7" s="7">
        <v>78</v>
      </c>
      <c r="E7" s="7">
        <v>40</v>
      </c>
      <c r="F7" s="7">
        <f t="shared" si="2"/>
        <v>1.95</v>
      </c>
      <c r="G7" s="8">
        <f t="shared" si="3"/>
        <v>0.30285499999999999</v>
      </c>
      <c r="I7" s="55"/>
      <c r="J7" s="6" t="s">
        <v>38</v>
      </c>
      <c r="K7" s="7">
        <v>348</v>
      </c>
      <c r="L7" s="7">
        <v>40</v>
      </c>
      <c r="M7" s="7">
        <f t="shared" si="0"/>
        <v>8.6999999999999993</v>
      </c>
      <c r="N7" s="8">
        <f t="shared" si="1"/>
        <v>1.2134299999999998</v>
      </c>
      <c r="U7" s="47"/>
      <c r="V7" s="25" t="s">
        <v>65</v>
      </c>
      <c r="W7" s="7">
        <v>109</v>
      </c>
      <c r="X7" s="7">
        <v>40</v>
      </c>
      <c r="Y7" s="7">
        <f>W7/X7</f>
        <v>2.7250000000000001</v>
      </c>
      <c r="Z7" s="8">
        <f>0.1349*Y7+0.0398</f>
        <v>0.4074025</v>
      </c>
    </row>
    <row r="8" spans="2:32" ht="12.75" customHeight="1" thickBot="1">
      <c r="B8" s="55"/>
      <c r="C8" s="6" t="s">
        <v>13</v>
      </c>
      <c r="D8" s="7">
        <v>80</v>
      </c>
      <c r="E8" s="7">
        <v>40</v>
      </c>
      <c r="F8" s="7">
        <f t="shared" si="2"/>
        <v>2</v>
      </c>
      <c r="G8" s="8">
        <f t="shared" si="3"/>
        <v>0.30959999999999999</v>
      </c>
      <c r="I8" s="55"/>
      <c r="J8" s="6" t="s">
        <v>39</v>
      </c>
      <c r="K8" s="7">
        <v>354</v>
      </c>
      <c r="L8" s="7">
        <v>40</v>
      </c>
      <c r="M8" s="7">
        <f t="shared" si="0"/>
        <v>8.85</v>
      </c>
      <c r="N8" s="8">
        <f t="shared" si="1"/>
        <v>1.233665</v>
      </c>
      <c r="U8" s="47"/>
      <c r="V8" s="25" t="s">
        <v>66</v>
      </c>
      <c r="W8" s="7">
        <v>110</v>
      </c>
      <c r="X8" s="7">
        <v>40</v>
      </c>
      <c r="Y8" s="7">
        <f t="shared" ref="Y8:Y14" si="4">W8/X8</f>
        <v>2.75</v>
      </c>
      <c r="Z8" s="8">
        <f t="shared" ref="Z8:Z14" si="5">0.1349*Y8+0.0398</f>
        <v>0.410775</v>
      </c>
    </row>
    <row r="9" spans="2:32" ht="12.75" customHeight="1" thickBot="1">
      <c r="B9" s="55"/>
      <c r="C9" s="6" t="s">
        <v>14</v>
      </c>
      <c r="D9" s="7">
        <v>85</v>
      </c>
      <c r="E9" s="7">
        <v>40</v>
      </c>
      <c r="F9" s="7">
        <f t="shared" si="2"/>
        <v>2.125</v>
      </c>
      <c r="G9" s="8">
        <f t="shared" si="3"/>
        <v>0.32646249999999999</v>
      </c>
      <c r="I9" s="55"/>
      <c r="J9" s="6" t="s">
        <v>40</v>
      </c>
      <c r="K9" s="7">
        <v>353</v>
      </c>
      <c r="L9" s="7">
        <v>40</v>
      </c>
      <c r="M9" s="7">
        <f t="shared" si="0"/>
        <v>8.8249999999999993</v>
      </c>
      <c r="N9" s="8">
        <f t="shared" si="1"/>
        <v>1.2302924999999998</v>
      </c>
      <c r="U9" s="47"/>
      <c r="V9" s="25" t="s">
        <v>67</v>
      </c>
      <c r="W9" s="7">
        <v>113</v>
      </c>
      <c r="X9" s="7">
        <v>40</v>
      </c>
      <c r="Y9" s="7">
        <f t="shared" si="4"/>
        <v>2.8250000000000002</v>
      </c>
      <c r="Z9" s="8">
        <f t="shared" si="5"/>
        <v>0.4208925</v>
      </c>
    </row>
    <row r="10" spans="2:32" ht="12.75" customHeight="1" thickBot="1">
      <c r="B10" s="55"/>
      <c r="C10" s="6" t="s">
        <v>15</v>
      </c>
      <c r="D10" s="7">
        <v>78</v>
      </c>
      <c r="E10" s="7">
        <v>40</v>
      </c>
      <c r="F10" s="7">
        <f t="shared" si="2"/>
        <v>1.95</v>
      </c>
      <c r="G10" s="8">
        <f t="shared" si="3"/>
        <v>0.30285499999999999</v>
      </c>
      <c r="I10" s="55"/>
      <c r="J10" s="6" t="s">
        <v>41</v>
      </c>
      <c r="K10" s="7">
        <v>350</v>
      </c>
      <c r="L10" s="7">
        <v>40</v>
      </c>
      <c r="M10" s="7">
        <f t="shared" si="0"/>
        <v>8.75</v>
      </c>
      <c r="N10" s="8">
        <f t="shared" si="1"/>
        <v>1.220175</v>
      </c>
      <c r="U10" s="47"/>
      <c r="V10" s="25" t="s">
        <v>68</v>
      </c>
      <c r="W10" s="7">
        <v>120</v>
      </c>
      <c r="X10" s="7">
        <v>40</v>
      </c>
      <c r="Y10" s="7">
        <f t="shared" si="4"/>
        <v>3</v>
      </c>
      <c r="Z10" s="8">
        <f t="shared" si="5"/>
        <v>0.44449999999999995</v>
      </c>
    </row>
    <row r="11" spans="2:32" ht="12.75" customHeight="1" thickBot="1">
      <c r="B11" s="55"/>
      <c r="C11" s="6" t="s">
        <v>16</v>
      </c>
      <c r="D11" s="7">
        <v>65</v>
      </c>
      <c r="E11" s="7">
        <v>40</v>
      </c>
      <c r="F11" s="7">
        <f t="shared" si="2"/>
        <v>1.625</v>
      </c>
      <c r="G11" s="8">
        <f t="shared" si="3"/>
        <v>0.25901249999999998</v>
      </c>
      <c r="I11" s="55"/>
      <c r="J11" s="6" t="s">
        <v>42</v>
      </c>
      <c r="K11" s="7">
        <v>337</v>
      </c>
      <c r="L11" s="7">
        <v>40</v>
      </c>
      <c r="M11" s="7">
        <f t="shared" si="0"/>
        <v>8.4250000000000007</v>
      </c>
      <c r="N11" s="8">
        <f t="shared" si="1"/>
        <v>1.1763325</v>
      </c>
      <c r="U11" s="47"/>
      <c r="V11" s="25" t="s">
        <v>69</v>
      </c>
      <c r="W11" s="7">
        <v>129</v>
      </c>
      <c r="X11" s="7">
        <v>40</v>
      </c>
      <c r="Y11" s="7">
        <f t="shared" si="4"/>
        <v>3.2250000000000001</v>
      </c>
      <c r="Z11" s="8">
        <f t="shared" si="5"/>
        <v>0.47485250000000001</v>
      </c>
    </row>
    <row r="12" spans="2:32" ht="12.75" customHeight="1" thickBot="1">
      <c r="B12" s="56"/>
      <c r="C12" s="6" t="s">
        <v>17</v>
      </c>
      <c r="D12" s="7">
        <v>25</v>
      </c>
      <c r="E12" s="7">
        <v>40</v>
      </c>
      <c r="F12" s="7">
        <f t="shared" si="2"/>
        <v>0.625</v>
      </c>
      <c r="G12" s="8">
        <f t="shared" si="3"/>
        <v>0.1241125</v>
      </c>
      <c r="I12" s="55"/>
      <c r="J12" s="6" t="s">
        <v>43</v>
      </c>
      <c r="K12" s="7">
        <v>304</v>
      </c>
      <c r="L12" s="7">
        <v>40</v>
      </c>
      <c r="M12" s="7">
        <f t="shared" si="0"/>
        <v>7.6</v>
      </c>
      <c r="N12" s="8">
        <f t="shared" si="1"/>
        <v>1.06504</v>
      </c>
      <c r="U12" s="47"/>
      <c r="V12" s="25" t="s">
        <v>70</v>
      </c>
      <c r="W12" s="7">
        <v>125</v>
      </c>
      <c r="X12" s="7">
        <v>40</v>
      </c>
      <c r="Y12" s="7">
        <f t="shared" si="4"/>
        <v>3.125</v>
      </c>
      <c r="Z12" s="8">
        <f t="shared" si="5"/>
        <v>0.46136249999999995</v>
      </c>
    </row>
    <row r="13" spans="2:32" ht="13.5" customHeight="1" thickBot="1">
      <c r="B13" s="54" t="s">
        <v>4</v>
      </c>
      <c r="C13" s="15" t="s">
        <v>18</v>
      </c>
      <c r="D13" s="16">
        <v>135</v>
      </c>
      <c r="E13" s="4">
        <v>40</v>
      </c>
      <c r="F13" s="4">
        <f t="shared" ref="F13:F32" si="6">D13/E13</f>
        <v>3.375</v>
      </c>
      <c r="G13" s="17">
        <f t="shared" ref="G13:G32" si="7">0.1349*F13+0.0398</f>
        <v>0.49508749999999996</v>
      </c>
      <c r="I13" s="55"/>
      <c r="J13" s="6" t="s">
        <v>44</v>
      </c>
      <c r="K13" s="7">
        <v>265</v>
      </c>
      <c r="L13" s="7">
        <v>40</v>
      </c>
      <c r="M13" s="7">
        <f t="shared" si="0"/>
        <v>6.625</v>
      </c>
      <c r="N13" s="8">
        <f t="shared" si="1"/>
        <v>0.93351249999999997</v>
      </c>
      <c r="U13" s="47"/>
      <c r="V13" s="25" t="s">
        <v>51</v>
      </c>
      <c r="W13" s="7">
        <v>82</v>
      </c>
      <c r="X13" s="7">
        <v>40</v>
      </c>
      <c r="Y13" s="7">
        <f t="shared" si="4"/>
        <v>2.0499999999999998</v>
      </c>
      <c r="Z13" s="8">
        <f t="shared" si="5"/>
        <v>0.31634499999999999</v>
      </c>
    </row>
    <row r="14" spans="2:32" ht="13.5" thickBot="1">
      <c r="B14" s="55"/>
      <c r="C14" s="12" t="s">
        <v>0</v>
      </c>
      <c r="D14" s="13">
        <v>93</v>
      </c>
      <c r="E14" s="13">
        <v>40</v>
      </c>
      <c r="F14" s="13">
        <f t="shared" si="6"/>
        <v>2.3250000000000002</v>
      </c>
      <c r="G14" s="14">
        <f t="shared" si="7"/>
        <v>0.35344249999999999</v>
      </c>
      <c r="I14" s="56"/>
      <c r="J14" s="9" t="s">
        <v>45</v>
      </c>
      <c r="K14" s="10">
        <v>196</v>
      </c>
      <c r="L14" s="10">
        <v>40</v>
      </c>
      <c r="M14" s="10">
        <f t="shared" si="0"/>
        <v>4.9000000000000004</v>
      </c>
      <c r="N14" s="11">
        <f t="shared" si="1"/>
        <v>0.70080999999999993</v>
      </c>
      <c r="U14" s="47"/>
      <c r="V14" s="26" t="s">
        <v>71</v>
      </c>
      <c r="W14" s="10">
        <v>50</v>
      </c>
      <c r="X14" s="10">
        <v>40</v>
      </c>
      <c r="Y14" s="10">
        <f t="shared" si="4"/>
        <v>1.25</v>
      </c>
      <c r="Z14" s="11">
        <f t="shared" si="5"/>
        <v>0.208425</v>
      </c>
    </row>
    <row r="15" spans="2:32">
      <c r="B15" s="55"/>
      <c r="C15" s="6" t="s">
        <v>19</v>
      </c>
      <c r="D15" s="7">
        <v>80</v>
      </c>
      <c r="E15" s="7">
        <v>40</v>
      </c>
      <c r="F15" s="7">
        <f t="shared" si="6"/>
        <v>2</v>
      </c>
      <c r="G15" s="8">
        <f t="shared" si="7"/>
        <v>0.30959999999999999</v>
      </c>
      <c r="I15" s="48" t="s">
        <v>7</v>
      </c>
      <c r="J15" s="3" t="s">
        <v>36</v>
      </c>
      <c r="K15" s="4">
        <v>339</v>
      </c>
      <c r="L15" s="4">
        <v>40</v>
      </c>
      <c r="M15" s="4">
        <f t="shared" si="0"/>
        <v>8.4749999999999996</v>
      </c>
      <c r="N15" s="5">
        <f t="shared" si="1"/>
        <v>1.1830775</v>
      </c>
    </row>
    <row r="16" spans="2:32">
      <c r="B16" s="55"/>
      <c r="C16" s="6" t="s">
        <v>20</v>
      </c>
      <c r="D16" s="7">
        <v>79</v>
      </c>
      <c r="E16" s="7">
        <v>40</v>
      </c>
      <c r="F16" s="7">
        <f t="shared" si="6"/>
        <v>1.9750000000000001</v>
      </c>
      <c r="G16" s="8">
        <f t="shared" si="7"/>
        <v>0.30622749999999999</v>
      </c>
      <c r="I16" s="49"/>
      <c r="J16" s="6" t="s">
        <v>46</v>
      </c>
      <c r="K16" s="7">
        <v>345</v>
      </c>
      <c r="L16" s="7">
        <v>40</v>
      </c>
      <c r="M16" s="7">
        <f t="shared" si="0"/>
        <v>8.625</v>
      </c>
      <c r="N16" s="8">
        <f t="shared" si="1"/>
        <v>1.2033125</v>
      </c>
    </row>
    <row r="17" spans="2:14">
      <c r="B17" s="55"/>
      <c r="C17" s="6" t="s">
        <v>21</v>
      </c>
      <c r="D17" s="7">
        <v>80</v>
      </c>
      <c r="E17" s="7">
        <v>40</v>
      </c>
      <c r="F17" s="7">
        <f t="shared" si="6"/>
        <v>2</v>
      </c>
      <c r="G17" s="8">
        <f t="shared" si="7"/>
        <v>0.30959999999999999</v>
      </c>
      <c r="I17" s="49"/>
      <c r="J17" s="6" t="s">
        <v>15</v>
      </c>
      <c r="K17" s="7">
        <v>345</v>
      </c>
      <c r="L17" s="7">
        <v>40</v>
      </c>
      <c r="M17" s="7">
        <f t="shared" si="0"/>
        <v>8.625</v>
      </c>
      <c r="N17" s="8">
        <f t="shared" si="1"/>
        <v>1.2033125</v>
      </c>
    </row>
    <row r="18" spans="2:14">
      <c r="B18" s="55"/>
      <c r="C18" s="6" t="s">
        <v>22</v>
      </c>
      <c r="D18" s="7">
        <v>115</v>
      </c>
      <c r="E18" s="7">
        <v>40</v>
      </c>
      <c r="F18" s="7">
        <f t="shared" si="6"/>
        <v>2.875</v>
      </c>
      <c r="G18" s="8">
        <f t="shared" si="7"/>
        <v>0.4276375</v>
      </c>
      <c r="I18" s="49"/>
      <c r="J18" s="6" t="s">
        <v>47</v>
      </c>
      <c r="K18" s="7">
        <v>347</v>
      </c>
      <c r="L18" s="7">
        <v>40</v>
      </c>
      <c r="M18" s="7">
        <f t="shared" si="0"/>
        <v>8.6750000000000007</v>
      </c>
      <c r="N18" s="8">
        <f t="shared" si="1"/>
        <v>1.2100575</v>
      </c>
    </row>
    <row r="19" spans="2:14">
      <c r="B19" s="55"/>
      <c r="C19" s="6" t="s">
        <v>23</v>
      </c>
      <c r="D19" s="7">
        <v>106</v>
      </c>
      <c r="E19" s="7">
        <v>40</v>
      </c>
      <c r="F19" s="7">
        <f t="shared" si="6"/>
        <v>2.65</v>
      </c>
      <c r="G19" s="8">
        <f t="shared" si="7"/>
        <v>0.39728499999999994</v>
      </c>
      <c r="I19" s="49"/>
      <c r="J19" s="6" t="s">
        <v>48</v>
      </c>
      <c r="K19" s="7">
        <v>348</v>
      </c>
      <c r="L19" s="7">
        <v>40</v>
      </c>
      <c r="M19" s="7">
        <f t="shared" si="0"/>
        <v>8.6999999999999993</v>
      </c>
      <c r="N19" s="8">
        <f t="shared" si="1"/>
        <v>1.2134299999999998</v>
      </c>
    </row>
    <row r="20" spans="2:14">
      <c r="B20" s="55"/>
      <c r="C20" s="6" t="s">
        <v>24</v>
      </c>
      <c r="D20" s="7">
        <v>133</v>
      </c>
      <c r="E20" s="7">
        <v>40</v>
      </c>
      <c r="F20" s="7">
        <f t="shared" si="6"/>
        <v>3.3250000000000002</v>
      </c>
      <c r="G20" s="8">
        <f t="shared" si="7"/>
        <v>0.48834250000000001</v>
      </c>
      <c r="I20" s="49"/>
      <c r="J20" s="6" t="s">
        <v>49</v>
      </c>
      <c r="K20" s="7">
        <v>330</v>
      </c>
      <c r="L20" s="7">
        <v>40</v>
      </c>
      <c r="M20" s="7">
        <f t="shared" si="0"/>
        <v>8.25</v>
      </c>
      <c r="N20" s="8">
        <f t="shared" si="1"/>
        <v>1.152725</v>
      </c>
    </row>
    <row r="21" spans="2:14">
      <c r="B21" s="55"/>
      <c r="C21" s="6" t="s">
        <v>25</v>
      </c>
      <c r="D21" s="7">
        <v>135</v>
      </c>
      <c r="E21" s="7">
        <v>40</v>
      </c>
      <c r="F21" s="7">
        <f t="shared" si="6"/>
        <v>3.375</v>
      </c>
      <c r="G21" s="8">
        <f t="shared" si="7"/>
        <v>0.49508749999999996</v>
      </c>
      <c r="I21" s="49"/>
      <c r="J21" s="6" t="s">
        <v>50</v>
      </c>
      <c r="K21" s="7">
        <v>307</v>
      </c>
      <c r="L21" s="7">
        <v>40</v>
      </c>
      <c r="M21" s="7">
        <f t="shared" si="0"/>
        <v>7.6749999999999998</v>
      </c>
      <c r="N21" s="8">
        <f t="shared" si="1"/>
        <v>1.0751575</v>
      </c>
    </row>
    <row r="22" spans="2:14" ht="13.5" thickBot="1">
      <c r="B22" s="56"/>
      <c r="C22" s="9" t="s">
        <v>26</v>
      </c>
      <c r="D22" s="10">
        <v>120</v>
      </c>
      <c r="E22" s="10">
        <v>40</v>
      </c>
      <c r="F22" s="10">
        <f t="shared" si="6"/>
        <v>3</v>
      </c>
      <c r="G22" s="11">
        <f t="shared" si="7"/>
        <v>0.44449999999999995</v>
      </c>
      <c r="I22" s="49"/>
      <c r="J22" s="6" t="s">
        <v>51</v>
      </c>
      <c r="K22" s="7">
        <v>290</v>
      </c>
      <c r="L22" s="7">
        <v>40</v>
      </c>
      <c r="M22" s="7">
        <f t="shared" si="0"/>
        <v>7.25</v>
      </c>
      <c r="N22" s="8">
        <f t="shared" si="1"/>
        <v>1.017825</v>
      </c>
    </row>
    <row r="23" spans="2:14">
      <c r="B23" s="57" t="s">
        <v>5</v>
      </c>
      <c r="C23" s="3" t="s">
        <v>27</v>
      </c>
      <c r="D23" s="4">
        <v>325</v>
      </c>
      <c r="E23" s="4">
        <v>40</v>
      </c>
      <c r="F23" s="4">
        <f t="shared" si="6"/>
        <v>8.125</v>
      </c>
      <c r="G23" s="5">
        <f t="shared" si="7"/>
        <v>1.1358625</v>
      </c>
      <c r="I23" s="49"/>
      <c r="J23" s="6" t="s">
        <v>52</v>
      </c>
      <c r="K23" s="7">
        <v>241</v>
      </c>
      <c r="L23" s="7">
        <v>40</v>
      </c>
      <c r="M23" s="7">
        <f t="shared" si="0"/>
        <v>6.0250000000000004</v>
      </c>
      <c r="N23" s="8">
        <f t="shared" si="1"/>
        <v>0.85257249999999996</v>
      </c>
    </row>
    <row r="24" spans="2:14" ht="13.5" thickBot="1">
      <c r="B24" s="55"/>
      <c r="C24" s="6" t="s">
        <v>28</v>
      </c>
      <c r="D24" s="7">
        <v>326</v>
      </c>
      <c r="E24" s="7">
        <v>40</v>
      </c>
      <c r="F24" s="7">
        <f t="shared" si="6"/>
        <v>8.15</v>
      </c>
      <c r="G24" s="8">
        <f t="shared" si="7"/>
        <v>1.139235</v>
      </c>
      <c r="I24" s="50"/>
      <c r="J24" s="21" t="s">
        <v>45</v>
      </c>
      <c r="K24" s="22">
        <v>177</v>
      </c>
      <c r="L24" s="22">
        <v>40</v>
      </c>
      <c r="M24" s="22">
        <f t="shared" si="0"/>
        <v>4.4249999999999998</v>
      </c>
      <c r="N24" s="23">
        <f t="shared" si="1"/>
        <v>0.63673249999999992</v>
      </c>
    </row>
    <row r="25" spans="2:14">
      <c r="B25" s="55"/>
      <c r="C25" s="6" t="s">
        <v>29</v>
      </c>
      <c r="D25" s="7">
        <v>331</v>
      </c>
      <c r="E25" s="7">
        <v>40</v>
      </c>
      <c r="F25" s="7">
        <f t="shared" si="6"/>
        <v>8.2750000000000004</v>
      </c>
      <c r="G25" s="8">
        <f t="shared" si="7"/>
        <v>1.1560975</v>
      </c>
      <c r="I25" s="51" t="s">
        <v>8</v>
      </c>
      <c r="J25" s="3" t="s">
        <v>18</v>
      </c>
      <c r="K25" s="4">
        <v>267</v>
      </c>
      <c r="L25" s="4">
        <v>40</v>
      </c>
      <c r="M25" s="4">
        <f t="shared" si="0"/>
        <v>6.6749999999999998</v>
      </c>
      <c r="N25" s="5">
        <f t="shared" si="1"/>
        <v>0.94025749999999997</v>
      </c>
    </row>
    <row r="26" spans="2:14">
      <c r="B26" s="55"/>
      <c r="C26" s="6" t="s">
        <v>30</v>
      </c>
      <c r="D26" s="7">
        <v>319</v>
      </c>
      <c r="E26" s="7">
        <v>40</v>
      </c>
      <c r="F26" s="7">
        <f t="shared" si="6"/>
        <v>7.9749999999999996</v>
      </c>
      <c r="G26" s="8">
        <f t="shared" si="7"/>
        <v>1.1156275</v>
      </c>
      <c r="I26" s="52"/>
      <c r="J26" s="6" t="s">
        <v>13</v>
      </c>
      <c r="K26" s="7">
        <v>281</v>
      </c>
      <c r="L26" s="7">
        <v>40</v>
      </c>
      <c r="M26" s="7">
        <f t="shared" si="0"/>
        <v>7.0250000000000004</v>
      </c>
      <c r="N26" s="8">
        <f t="shared" si="1"/>
        <v>0.98747249999999998</v>
      </c>
    </row>
    <row r="27" spans="2:14">
      <c r="B27" s="55"/>
      <c r="C27" s="6" t="s">
        <v>31</v>
      </c>
      <c r="D27" s="7">
        <v>329</v>
      </c>
      <c r="E27" s="7">
        <v>40</v>
      </c>
      <c r="F27" s="7">
        <f t="shared" si="6"/>
        <v>8.2249999999999996</v>
      </c>
      <c r="G27" s="8">
        <f t="shared" si="7"/>
        <v>1.1493525</v>
      </c>
      <c r="I27" s="52"/>
      <c r="J27" s="6" t="s">
        <v>53</v>
      </c>
      <c r="K27" s="7">
        <v>309</v>
      </c>
      <c r="L27" s="7">
        <v>40</v>
      </c>
      <c r="M27" s="7">
        <f t="shared" si="0"/>
        <v>7.7249999999999996</v>
      </c>
      <c r="N27" s="8">
        <f t="shared" si="1"/>
        <v>1.0819025</v>
      </c>
    </row>
    <row r="28" spans="2:14">
      <c r="B28" s="55"/>
      <c r="C28" s="6" t="s">
        <v>32</v>
      </c>
      <c r="D28" s="7">
        <v>315</v>
      </c>
      <c r="E28" s="7">
        <v>40</v>
      </c>
      <c r="F28" s="7">
        <f t="shared" si="6"/>
        <v>7.875</v>
      </c>
      <c r="G28" s="8">
        <f t="shared" si="7"/>
        <v>1.1021375</v>
      </c>
      <c r="I28" s="52"/>
      <c r="J28" s="6" t="s">
        <v>54</v>
      </c>
      <c r="K28" s="7">
        <v>317</v>
      </c>
      <c r="L28" s="7">
        <v>40</v>
      </c>
      <c r="M28" s="7">
        <f t="shared" si="0"/>
        <v>7.9249999999999998</v>
      </c>
      <c r="N28" s="8">
        <f t="shared" si="1"/>
        <v>1.1088825</v>
      </c>
    </row>
    <row r="29" spans="2:14">
      <c r="B29" s="55"/>
      <c r="C29" s="6" t="s">
        <v>33</v>
      </c>
      <c r="D29" s="7">
        <v>305</v>
      </c>
      <c r="E29" s="7">
        <v>40</v>
      </c>
      <c r="F29" s="7">
        <f t="shared" si="6"/>
        <v>7.625</v>
      </c>
      <c r="G29" s="8">
        <f t="shared" si="7"/>
        <v>1.0684125</v>
      </c>
      <c r="I29" s="52"/>
      <c r="J29" s="6" t="s">
        <v>55</v>
      </c>
      <c r="K29" s="7">
        <v>303</v>
      </c>
      <c r="L29" s="7">
        <v>40</v>
      </c>
      <c r="M29" s="7">
        <f t="shared" si="0"/>
        <v>7.5750000000000002</v>
      </c>
      <c r="N29" s="8">
        <f t="shared" si="1"/>
        <v>1.0616675</v>
      </c>
    </row>
    <row r="30" spans="2:14">
      <c r="B30" s="55"/>
      <c r="C30" s="6" t="s">
        <v>25</v>
      </c>
      <c r="D30" s="7">
        <v>252</v>
      </c>
      <c r="E30" s="7">
        <v>40</v>
      </c>
      <c r="F30" s="7">
        <f t="shared" si="6"/>
        <v>6.3</v>
      </c>
      <c r="G30" s="8">
        <f t="shared" si="7"/>
        <v>0.88966999999999996</v>
      </c>
      <c r="I30" s="52"/>
      <c r="J30" s="6" t="s">
        <v>41</v>
      </c>
      <c r="K30" s="7">
        <v>284</v>
      </c>
      <c r="L30" s="7">
        <v>40</v>
      </c>
      <c r="M30" s="7">
        <f t="shared" si="0"/>
        <v>7.1</v>
      </c>
      <c r="N30" s="8">
        <f t="shared" si="1"/>
        <v>0.99758999999999998</v>
      </c>
    </row>
    <row r="31" spans="2:14">
      <c r="B31" s="55"/>
      <c r="C31" s="12" t="s">
        <v>34</v>
      </c>
      <c r="D31" s="13">
        <v>216</v>
      </c>
      <c r="E31" s="13">
        <v>40</v>
      </c>
      <c r="F31" s="13">
        <f t="shared" si="6"/>
        <v>5.4</v>
      </c>
      <c r="G31" s="14">
        <f t="shared" si="7"/>
        <v>0.76825999999999994</v>
      </c>
      <c r="I31" s="52"/>
      <c r="J31" s="6" t="s">
        <v>23</v>
      </c>
      <c r="K31" s="7">
        <v>265</v>
      </c>
      <c r="L31" s="7">
        <v>40</v>
      </c>
      <c r="M31" s="7">
        <f t="shared" si="0"/>
        <v>6.625</v>
      </c>
      <c r="N31" s="8">
        <f t="shared" si="1"/>
        <v>0.93351249999999997</v>
      </c>
    </row>
    <row r="32" spans="2:14" ht="13.5" thickBot="1">
      <c r="B32" s="56"/>
      <c r="C32" s="9" t="s">
        <v>35</v>
      </c>
      <c r="D32" s="10">
        <v>196</v>
      </c>
      <c r="E32" s="10">
        <v>40</v>
      </c>
      <c r="F32" s="10">
        <f t="shared" si="6"/>
        <v>4.9000000000000004</v>
      </c>
      <c r="G32" s="11">
        <f t="shared" si="7"/>
        <v>0.70080999999999993</v>
      </c>
      <c r="I32" s="52"/>
      <c r="J32" s="6" t="s">
        <v>56</v>
      </c>
      <c r="K32" s="7">
        <v>236</v>
      </c>
      <c r="L32" s="7">
        <v>40</v>
      </c>
      <c r="M32" s="7">
        <f t="shared" si="0"/>
        <v>5.9</v>
      </c>
      <c r="N32" s="8">
        <f t="shared" si="1"/>
        <v>0.83570999999999995</v>
      </c>
    </row>
    <row r="33" spans="2:16">
      <c r="I33" s="52"/>
      <c r="J33" s="6" t="s">
        <v>26</v>
      </c>
      <c r="K33" s="7">
        <v>205</v>
      </c>
      <c r="L33" s="7">
        <v>40</v>
      </c>
      <c r="M33" s="7">
        <f t="shared" si="0"/>
        <v>5.125</v>
      </c>
      <c r="N33" s="8">
        <f t="shared" si="1"/>
        <v>0.73116249999999994</v>
      </c>
    </row>
    <row r="34" spans="2:16" ht="13.5" thickBot="1">
      <c r="I34" s="53"/>
      <c r="J34" s="9" t="s">
        <v>44</v>
      </c>
      <c r="K34" s="10">
        <v>188</v>
      </c>
      <c r="L34" s="10">
        <v>40</v>
      </c>
      <c r="M34" s="10">
        <f t="shared" si="0"/>
        <v>4.7</v>
      </c>
      <c r="N34" s="11">
        <f t="shared" si="1"/>
        <v>0.67382999999999993</v>
      </c>
    </row>
    <row r="37" spans="2:16" ht="33" customHeight="1">
      <c r="B37" s="39" t="s">
        <v>74</v>
      </c>
      <c r="C37" s="40"/>
      <c r="D37" s="40"/>
      <c r="E37" s="41"/>
      <c r="F37" s="41"/>
      <c r="G37" s="39"/>
      <c r="H37" s="39"/>
      <c r="I37" s="39"/>
      <c r="J37" s="39"/>
      <c r="K37" s="39"/>
      <c r="L37" s="39"/>
      <c r="M37" s="39" t="s">
        <v>75</v>
      </c>
      <c r="N37" s="39"/>
      <c r="P37" s="42"/>
    </row>
    <row r="39" spans="2:16" ht="13.5" thickBot="1"/>
    <row r="40" spans="2:16" ht="13.5" thickBot="1">
      <c r="C40" s="33" t="s">
        <v>72</v>
      </c>
      <c r="D40" s="34" t="s">
        <v>73</v>
      </c>
    </row>
    <row r="41" spans="2:16">
      <c r="C41" s="31">
        <v>0.23</v>
      </c>
      <c r="D41" s="32">
        <v>5.91E-2</v>
      </c>
    </row>
    <row r="42" spans="2:16">
      <c r="C42" s="29">
        <v>0.56999999999999995</v>
      </c>
      <c r="D42" s="27">
        <v>0.1091</v>
      </c>
    </row>
    <row r="43" spans="2:16">
      <c r="C43" s="29">
        <v>0.87</v>
      </c>
      <c r="D43" s="27">
        <v>0.1522</v>
      </c>
    </row>
    <row r="44" spans="2:16">
      <c r="C44" s="29">
        <v>1.25</v>
      </c>
      <c r="D44" s="27">
        <v>0.20630000000000001</v>
      </c>
    </row>
    <row r="45" spans="2:16">
      <c r="C45" s="29">
        <v>1.61</v>
      </c>
      <c r="D45" s="27">
        <v>0.25519999999999998</v>
      </c>
    </row>
    <row r="46" spans="2:16">
      <c r="C46" s="29">
        <v>1.92</v>
      </c>
      <c r="D46" s="27">
        <v>0.29770000000000002</v>
      </c>
    </row>
    <row r="47" spans="2:16">
      <c r="C47" s="29">
        <v>2.94</v>
      </c>
      <c r="D47" s="27">
        <v>0.43890000000000001</v>
      </c>
    </row>
    <row r="48" spans="2:16">
      <c r="C48" s="29">
        <v>3.68</v>
      </c>
      <c r="D48" s="27">
        <v>0.53910000000000002</v>
      </c>
    </row>
    <row r="49" spans="3:4">
      <c r="C49" s="29">
        <v>4.4400000000000004</v>
      </c>
      <c r="D49" s="27">
        <v>0.64159999999999995</v>
      </c>
    </row>
    <row r="50" spans="3:4">
      <c r="C50" s="29">
        <v>5.33</v>
      </c>
      <c r="D50" s="27">
        <v>0.75860000000000005</v>
      </c>
    </row>
    <row r="51" spans="3:4">
      <c r="C51" s="29">
        <v>6.04</v>
      </c>
      <c r="D51" s="27">
        <v>0.85970000000000002</v>
      </c>
    </row>
    <row r="52" spans="3:4">
      <c r="C52" s="29">
        <v>6.91</v>
      </c>
      <c r="D52" s="27">
        <v>0.97299999999999998</v>
      </c>
    </row>
    <row r="53" spans="3:4">
      <c r="C53" s="29">
        <v>7.93</v>
      </c>
      <c r="D53" s="27">
        <v>1.111</v>
      </c>
    </row>
    <row r="54" spans="3:4">
      <c r="C54" s="29">
        <v>9.1199999999999992</v>
      </c>
      <c r="D54" s="27">
        <v>1.2716000000000001</v>
      </c>
    </row>
    <row r="55" spans="3:4">
      <c r="C55" s="29">
        <v>11.39</v>
      </c>
      <c r="D55" s="27">
        <v>1.59</v>
      </c>
    </row>
    <row r="56" spans="3:4">
      <c r="C56" s="29">
        <v>14.12</v>
      </c>
      <c r="D56" s="27">
        <v>1.9462999999999999</v>
      </c>
    </row>
    <row r="57" spans="3:4" ht="13.5" thickBot="1">
      <c r="C57" s="30">
        <v>17.010000000000002</v>
      </c>
      <c r="D57" s="28">
        <v>2.3129</v>
      </c>
    </row>
    <row r="58" spans="3:4">
      <c r="D58" s="2"/>
    </row>
  </sheetData>
  <mergeCells count="10">
    <mergeCell ref="U3:U4"/>
    <mergeCell ref="U5:U14"/>
    <mergeCell ref="I15:I24"/>
    <mergeCell ref="I25:I34"/>
    <mergeCell ref="B13:B22"/>
    <mergeCell ref="B23:B32"/>
    <mergeCell ref="B3:B4"/>
    <mergeCell ref="I3:I4"/>
    <mergeCell ref="I5:I14"/>
    <mergeCell ref="B5:B12"/>
  </mergeCells>
  <phoneticPr fontId="1" type="noConversion"/>
  <pageMargins left="0.25" right="0.25" top="0.75" bottom="0.75" header="0.3" footer="0.3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morrmota</dc:creator>
  <cp:lastModifiedBy>Pallo</cp:lastModifiedBy>
  <cp:lastPrinted>2010-10-23T12:29:53Z</cp:lastPrinted>
  <dcterms:created xsi:type="dcterms:W3CDTF">2010-10-20T16:21:37Z</dcterms:created>
  <dcterms:modified xsi:type="dcterms:W3CDTF">2010-11-11T17:07:17Z</dcterms:modified>
</cp:coreProperties>
</file>