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1"/>
  </bookViews>
  <sheets>
    <sheet name="építész" sheetId="1" r:id="rId1"/>
    <sheet name="gépész-elektromos" sheetId="2" r:id="rId2"/>
  </sheets>
  <definedNames/>
  <calcPr fullCalcOnLoad="1"/>
</workbook>
</file>

<file path=xl/sharedStrings.xml><?xml version="1.0" encoding="utf-8"?>
<sst xmlns="http://schemas.openxmlformats.org/spreadsheetml/2006/main" count="151" uniqueCount="77">
  <si>
    <t>Mezőpeterd község Óvoda épületének energetikai korszerűsítése</t>
  </si>
  <si>
    <t>KÖLTSÉGBECSLÉS</t>
  </si>
  <si>
    <t>Munka</t>
  </si>
  <si>
    <t>megjegyzések</t>
  </si>
  <si>
    <t>Mennyiség</t>
  </si>
  <si>
    <t>M.e:</t>
  </si>
  <si>
    <t>Egységár (nettó)</t>
  </si>
  <si>
    <t>Összesen (nettó)</t>
  </si>
  <si>
    <t>Bontási munkák:</t>
  </si>
  <si>
    <t>Párkányok bontása, korlátok és terasz elválasztó falak korrigálása, méretre vágása</t>
  </si>
  <si>
    <t>utólagos hőszigetelés miatt</t>
  </si>
  <si>
    <t>klt</t>
  </si>
  <si>
    <t>Nyílászárók bontása</t>
  </si>
  <si>
    <t>db</t>
  </si>
  <si>
    <t>Bontási hulladékok elszállítása, konténer</t>
  </si>
  <si>
    <t>Összesen</t>
  </si>
  <si>
    <t>Karbantartási javítási  munkák:</t>
  </si>
  <si>
    <t>Belső vakolatrendszer javítása</t>
  </si>
  <si>
    <t>nyílászárócsere miatt</t>
  </si>
  <si>
    <r>
      <t>m</t>
    </r>
    <r>
      <rPr>
        <vertAlign val="superscript"/>
        <sz val="11"/>
        <rFont val="Arial Narrow"/>
        <family val="2"/>
      </rPr>
      <t>2</t>
    </r>
  </si>
  <si>
    <t>Nyílászárók</t>
  </si>
  <si>
    <t>AJ-01 - U=1,15 W/m2K, 3 rtg.ű hőszigetelő üvegezés, 1350*2090 mm</t>
  </si>
  <si>
    <t>ajtó</t>
  </si>
  <si>
    <t>AJ-02 - U=1,15 W/m2K, 3 rtg.ű hőszigetelő üvegezés, 950*2120 mm</t>
  </si>
  <si>
    <t>AJ-03 - U=1,15 W/m2K, 3 rtg.ű hőszigetelő üvegezés, 960*2350 mm</t>
  </si>
  <si>
    <t>AJ-04 - U=1,15 W/m2K, 3 rtg.ű hőszigetelő üvegezés, 940*2400 mm</t>
  </si>
  <si>
    <t>AB-01 - U=1,15 W/m2K, 3 rtg.ű hőszigetelő üvegezés, 830*1480 mm</t>
  </si>
  <si>
    <t>ablak</t>
  </si>
  <si>
    <t>AB-02 - U=1,15 W/m2K, 3 rtg.ű hőszigetelő üvegezés, 1500*1800 mm</t>
  </si>
  <si>
    <t>AB-03 - U=1,15 W/m2K, 3 rtg.ű hőszigetelő üvegezés, 1460*1460 mm</t>
  </si>
  <si>
    <t>AB-04 - U=1,15 W/m2K, 3 rtg.ű hőszigetelő üvegezés, 1460*1790 mm</t>
  </si>
  <si>
    <t>AB-05 - U=1,15 W/m2K, 3 rtg.ű hőszigetelő üvegezés, 1460*1460 mm</t>
  </si>
  <si>
    <t>AB-06 - U=1,15 W/m2K, 3 rtg.ű hőszigetelő üvegezés, 600*600 mm</t>
  </si>
  <si>
    <t>AB-07 - U=1,15 W/m2K, 3 rtg.ű hőszigetelő üvegezés, 850*1460 mm</t>
  </si>
  <si>
    <t>AB-08 - U=1,15 W/m2K, 3 rtg.ű hőszigetelő üvegezés, 1800*1450 mm</t>
  </si>
  <si>
    <t>AB-09 - U=1,15 W/m2K, 3 rtg.ű hőszigetelő üvegezés, 1750*1400 mm</t>
  </si>
  <si>
    <t>AB-10 - U=1,15 W/m2K, 3 rtg.ű hőszigetelő üvegezés, 1000*550 mm</t>
  </si>
  <si>
    <t>AB-11 - U=1,15 W/m2K, 3 rtg.ű hőszigetelő üvegezés, 2020*1530 mm</t>
  </si>
  <si>
    <t>Építési munkák</t>
  </si>
  <si>
    <t>Homlokzati hőszigetelő rendszer, 15 cm EPS dübelezve, üvegszövet hálóval</t>
  </si>
  <si>
    <t>falfelületek</t>
  </si>
  <si>
    <t>Lábazati hőszigetelő rendszer, 10 cm XPS dübelezve, üvegszövet hálóval</t>
  </si>
  <si>
    <t>Födém szigetelése fűtetlen tér felé, 15 cm ásványgyapot hőszigetelés fektetve</t>
  </si>
  <si>
    <t>vasbeton padlásfödém felső síkja</t>
  </si>
  <si>
    <t xml:space="preserve">Homlokzati vakolat </t>
  </si>
  <si>
    <t>fehér színben</t>
  </si>
  <si>
    <t xml:space="preserve">Lábazati vakolat </t>
  </si>
  <si>
    <t>sötétbarna színben</t>
  </si>
  <si>
    <t>Szigetelések rögzítése; Hőszigetelő táblák pontszerű mechanikai rögzítése, homlokzaton, vázkerámia vagy pórusbeton aljzatszerkezethez, fém beütődübelekkel</t>
  </si>
  <si>
    <t>falon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</si>
  <si>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utólagos hőszigeteléshez, vékony vakolathoz, polisztirol, Cikkszám: 3707</t>
  </si>
  <si>
    <t>fm</t>
  </si>
  <si>
    <t>Új kültéri párkányok elhelyezése az új ablakokhoz</t>
  </si>
  <si>
    <t>Lefolyó csatornák visszahelyezése</t>
  </si>
  <si>
    <t>Egyéb:</t>
  </si>
  <si>
    <t>Felvonulási költségek</t>
  </si>
  <si>
    <t>Összes költség:</t>
  </si>
  <si>
    <t>Összesen (nettó):</t>
  </si>
  <si>
    <t>Ft</t>
  </si>
  <si>
    <t>Áfa:</t>
  </si>
  <si>
    <t>%</t>
  </si>
  <si>
    <t>Összesen (bruttó):</t>
  </si>
  <si>
    <t>meglévő kazán leszerelése</t>
  </si>
  <si>
    <t>Kazáncsere</t>
  </si>
  <si>
    <t>Ariston Clas Premium Evo System 18 kazán</t>
  </si>
  <si>
    <t>Gyári füstgáz elvezető beépítése kompletten</t>
  </si>
  <si>
    <t>WILO keringetőszivattyú</t>
  </si>
  <si>
    <t>kiegyenlító tartály, szerelvények</t>
  </si>
  <si>
    <t>Beüzemelés</t>
  </si>
  <si>
    <t>Napelemes rendszer</t>
  </si>
  <si>
    <t>280 Wp napelem panelek, Kioto Solar vagy hasonló minőség</t>
  </si>
  <si>
    <t>kW</t>
  </si>
  <si>
    <t>tartószerkezet</t>
  </si>
  <si>
    <t>magastetőre</t>
  </si>
  <si>
    <t xml:space="preserve">HUAWEI inverter </t>
  </si>
  <si>
    <t>20 kVA</t>
  </si>
  <si>
    <t>szerelés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</si>
</sst>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.00"/>
    <numFmt numFmtId="168" formatCode="0,000&quot; Ft&quot;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Bebas Neue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color indexed="8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3" xfId="20" applyFont="1" applyFill="1" applyBorder="1" applyProtection="1">
      <alignment/>
      <protection locked="0"/>
    </xf>
    <xf numFmtId="164" fontId="3" fillId="3" borderId="4" xfId="20" applyFont="1" applyFill="1" applyBorder="1" applyProtection="1">
      <alignment/>
      <protection locked="0"/>
    </xf>
    <xf numFmtId="164" fontId="3" fillId="3" borderId="4" xfId="20" applyFont="1" applyFill="1" applyBorder="1">
      <alignment/>
      <protection/>
    </xf>
    <xf numFmtId="164" fontId="3" fillId="3" borderId="5" xfId="20" applyFont="1" applyFill="1" applyBorder="1">
      <alignment/>
      <protection/>
    </xf>
    <xf numFmtId="164" fontId="4" fillId="4" borderId="6" xfId="20" applyFont="1" applyFill="1" applyBorder="1" applyAlignment="1">
      <alignment vertical="center"/>
      <protection/>
    </xf>
    <xf numFmtId="164" fontId="3" fillId="4" borderId="7" xfId="20" applyFont="1" applyFill="1" applyBorder="1" applyProtection="1">
      <alignment/>
      <protection locked="0"/>
    </xf>
    <xf numFmtId="165" fontId="3" fillId="4" borderId="8" xfId="20" applyNumberFormat="1" applyFont="1" applyFill="1" applyBorder="1">
      <alignment/>
      <protection/>
    </xf>
    <xf numFmtId="164" fontId="3" fillId="4" borderId="8" xfId="20" applyFont="1" applyFill="1" applyBorder="1" applyAlignment="1" applyProtection="1">
      <alignment horizontal="right"/>
      <protection locked="0"/>
    </xf>
    <xf numFmtId="166" fontId="3" fillId="4" borderId="8" xfId="20" applyNumberFormat="1" applyFont="1" applyFill="1" applyBorder="1">
      <alignment/>
      <protection/>
    </xf>
    <xf numFmtId="165" fontId="3" fillId="4" borderId="9" xfId="20" applyNumberFormat="1" applyFont="1" applyFill="1" applyBorder="1">
      <alignment/>
      <protection/>
    </xf>
    <xf numFmtId="164" fontId="3" fillId="5" borderId="6" xfId="20" applyFont="1" applyFill="1" applyBorder="1" applyAlignment="1">
      <alignment vertical="center" wrapText="1"/>
      <protection/>
    </xf>
    <xf numFmtId="164" fontId="3" fillId="5" borderId="7" xfId="20" applyFont="1" applyFill="1" applyBorder="1" applyAlignment="1" applyProtection="1">
      <alignment vertical="center" wrapText="1"/>
      <protection locked="0"/>
    </xf>
    <xf numFmtId="167" fontId="3" fillId="5" borderId="8" xfId="20" applyNumberFormat="1" applyFont="1" applyFill="1" applyBorder="1" applyAlignment="1">
      <alignment vertical="center"/>
      <protection/>
    </xf>
    <xf numFmtId="164" fontId="5" fillId="5" borderId="8" xfId="20" applyFont="1" applyFill="1" applyBorder="1" applyAlignment="1" applyProtection="1">
      <alignment horizontal="left" vertical="center"/>
      <protection locked="0"/>
    </xf>
    <xf numFmtId="168" fontId="5" fillId="5" borderId="8" xfId="20" applyNumberFormat="1" applyFont="1" applyFill="1" applyBorder="1" applyAlignment="1">
      <alignment vertical="center"/>
      <protection/>
    </xf>
    <xf numFmtId="168" fontId="5" fillId="5" borderId="10" xfId="20" applyNumberFormat="1" applyFont="1" applyFill="1" applyBorder="1" applyAlignment="1">
      <alignment vertical="center"/>
      <protection/>
    </xf>
    <xf numFmtId="164" fontId="3" fillId="5" borderId="11" xfId="20" applyFont="1" applyFill="1" applyBorder="1" applyAlignment="1" applyProtection="1">
      <alignment vertical="center" wrapText="1"/>
      <protection locked="0"/>
    </xf>
    <xf numFmtId="167" fontId="5" fillId="5" borderId="8" xfId="20" applyNumberFormat="1" applyFont="1" applyFill="1" applyBorder="1" applyAlignment="1" applyProtection="1">
      <alignment horizontal="right" vertical="center"/>
      <protection locked="0"/>
    </xf>
    <xf numFmtId="164" fontId="3" fillId="5" borderId="8" xfId="20" applyFont="1" applyFill="1" applyBorder="1" applyAlignment="1" applyProtection="1">
      <alignment horizontal="left" vertical="center"/>
      <protection locked="0"/>
    </xf>
    <xf numFmtId="168" fontId="5" fillId="5" borderId="9" xfId="20" applyNumberFormat="1" applyFont="1" applyFill="1" applyBorder="1" applyAlignment="1">
      <alignment vertical="center"/>
      <protection/>
    </xf>
    <xf numFmtId="164" fontId="6" fillId="0" borderId="12" xfId="20" applyFont="1" applyBorder="1">
      <alignment/>
      <protection/>
    </xf>
    <xf numFmtId="164" fontId="6" fillId="0" borderId="13" xfId="20" applyFont="1" applyBorder="1">
      <alignment/>
      <protection/>
    </xf>
    <xf numFmtId="164" fontId="7" fillId="0" borderId="13" xfId="20" applyFont="1" applyBorder="1" applyAlignment="1" applyProtection="1">
      <alignment horizontal="right"/>
      <protection locked="0"/>
    </xf>
    <xf numFmtId="164" fontId="6" fillId="0" borderId="13" xfId="20" applyFont="1" applyBorder="1" applyAlignment="1" applyProtection="1">
      <alignment horizontal="left"/>
      <protection locked="0"/>
    </xf>
    <xf numFmtId="168" fontId="7" fillId="0" borderId="13" xfId="20" applyNumberFormat="1" applyFont="1" applyBorder="1">
      <alignment/>
      <protection/>
    </xf>
    <xf numFmtId="168" fontId="7" fillId="0" borderId="14" xfId="20" applyNumberFormat="1" applyFont="1" applyBorder="1">
      <alignment/>
      <protection/>
    </xf>
    <xf numFmtId="164" fontId="4" fillId="4" borderId="6" xfId="20" applyFont="1" applyFill="1" applyBorder="1" applyAlignment="1">
      <alignment vertical="center" wrapText="1"/>
      <protection/>
    </xf>
    <xf numFmtId="164" fontId="3" fillId="4" borderId="7" xfId="20" applyFont="1" applyFill="1" applyBorder="1" applyAlignment="1" applyProtection="1">
      <alignment vertical="center" wrapText="1"/>
      <protection locked="0"/>
    </xf>
    <xf numFmtId="167" fontId="3" fillId="4" borderId="8" xfId="20" applyNumberFormat="1" applyFont="1" applyFill="1" applyBorder="1" applyAlignment="1">
      <alignment vertical="center"/>
      <protection/>
    </xf>
    <xf numFmtId="164" fontId="3" fillId="4" borderId="8" xfId="20" applyFont="1" applyFill="1" applyBorder="1" applyAlignment="1" applyProtection="1">
      <alignment horizontal="right" vertical="center"/>
      <protection locked="0"/>
    </xf>
    <xf numFmtId="166" fontId="3" fillId="4" borderId="8" xfId="20" applyNumberFormat="1" applyFont="1" applyFill="1" applyBorder="1" applyAlignment="1">
      <alignment vertical="center"/>
      <protection/>
    </xf>
    <xf numFmtId="165" fontId="3" fillId="4" borderId="9" xfId="20" applyNumberFormat="1" applyFont="1" applyFill="1" applyBorder="1" applyAlignment="1">
      <alignment vertical="center"/>
      <protection/>
    </xf>
    <xf numFmtId="164" fontId="5" fillId="5" borderId="6" xfId="20" applyFont="1" applyFill="1" applyBorder="1" applyAlignment="1">
      <alignment vertical="center" wrapText="1"/>
      <protection/>
    </xf>
    <xf numFmtId="164" fontId="5" fillId="5" borderId="7" xfId="20" applyFont="1" applyFill="1" applyBorder="1" applyAlignment="1" applyProtection="1">
      <alignment vertical="center" wrapText="1"/>
      <protection locked="0"/>
    </xf>
    <xf numFmtId="167" fontId="5" fillId="5" borderId="8" xfId="20" applyNumberFormat="1" applyFont="1" applyFill="1" applyBorder="1" applyAlignment="1">
      <alignment vertical="center"/>
      <protection/>
    </xf>
    <xf numFmtId="164" fontId="6" fillId="0" borderId="15" xfId="20" applyFont="1" applyBorder="1">
      <alignment/>
      <protection/>
    </xf>
    <xf numFmtId="164" fontId="6" fillId="0" borderId="16" xfId="20" applyFont="1" applyBorder="1">
      <alignment/>
      <protection/>
    </xf>
    <xf numFmtId="164" fontId="7" fillId="0" borderId="16" xfId="20" applyFont="1" applyBorder="1" applyAlignment="1" applyProtection="1">
      <alignment horizontal="right"/>
      <protection locked="0"/>
    </xf>
    <xf numFmtId="164" fontId="6" fillId="0" borderId="16" xfId="20" applyFont="1" applyBorder="1" applyAlignment="1" applyProtection="1">
      <alignment horizontal="left"/>
      <protection locked="0"/>
    </xf>
    <xf numFmtId="168" fontId="7" fillId="0" borderId="16" xfId="20" applyNumberFormat="1" applyFont="1" applyBorder="1">
      <alignment/>
      <protection/>
    </xf>
    <xf numFmtId="168" fontId="7" fillId="0" borderId="17" xfId="20" applyNumberFormat="1" applyFont="1" applyBorder="1">
      <alignment/>
      <protection/>
    </xf>
    <xf numFmtId="164" fontId="3" fillId="4" borderId="9" xfId="20" applyFont="1" applyFill="1" applyBorder="1" applyAlignment="1">
      <alignment vertical="center"/>
      <protection/>
    </xf>
    <xf numFmtId="164" fontId="5" fillId="5" borderId="18" xfId="20" applyFont="1" applyFill="1" applyBorder="1" applyAlignment="1">
      <alignment vertical="center" wrapText="1"/>
      <protection/>
    </xf>
    <xf numFmtId="164" fontId="5" fillId="5" borderId="19" xfId="20" applyFont="1" applyFill="1" applyBorder="1" applyAlignment="1">
      <alignment vertical="center" wrapText="1"/>
      <protection/>
    </xf>
    <xf numFmtId="164" fontId="5" fillId="5" borderId="8" xfId="20" applyFont="1" applyFill="1" applyBorder="1" applyAlignment="1">
      <alignment vertical="center" wrapText="1"/>
      <protection/>
    </xf>
    <xf numFmtId="164" fontId="5" fillId="5" borderId="10" xfId="20" applyFont="1" applyFill="1" applyBorder="1" applyAlignment="1">
      <alignment vertical="center" wrapText="1"/>
      <protection/>
    </xf>
    <xf numFmtId="164" fontId="1" fillId="0" borderId="0" xfId="20" applyFill="1">
      <alignment/>
      <protection/>
    </xf>
    <xf numFmtId="164" fontId="4" fillId="4" borderId="3" xfId="20" applyFont="1" applyFill="1" applyBorder="1" applyAlignment="1">
      <alignment vertical="center" wrapText="1"/>
      <protection/>
    </xf>
    <xf numFmtId="164" fontId="4" fillId="4" borderId="4" xfId="20" applyFont="1" applyFill="1" applyBorder="1" applyAlignment="1">
      <alignment vertical="center" wrapText="1"/>
      <protection/>
    </xf>
    <xf numFmtId="164" fontId="4" fillId="4" borderId="5" xfId="20" applyFont="1" applyFill="1" applyBorder="1" applyAlignment="1">
      <alignment vertical="center" wrapText="1"/>
      <protection/>
    </xf>
    <xf numFmtId="164" fontId="3" fillId="5" borderId="20" xfId="20" applyFont="1" applyFill="1" applyBorder="1" applyAlignment="1">
      <alignment vertical="center" wrapText="1"/>
      <protection/>
    </xf>
    <xf numFmtId="164" fontId="5" fillId="5" borderId="21" xfId="20" applyFont="1" applyFill="1" applyBorder="1" applyAlignment="1" applyProtection="1">
      <alignment horizontal="left" vertical="center"/>
      <protection locked="0"/>
    </xf>
    <xf numFmtId="167" fontId="3" fillId="5" borderId="21" xfId="20" applyNumberFormat="1" applyFont="1" applyFill="1" applyBorder="1" applyAlignment="1">
      <alignment vertical="center"/>
      <protection/>
    </xf>
    <xf numFmtId="164" fontId="5" fillId="5" borderId="21" xfId="20" applyFont="1" applyFill="1" applyBorder="1" applyAlignment="1" applyProtection="1">
      <alignment horizontal="left" vertical="center" wrapText="1"/>
      <protection locked="0"/>
    </xf>
    <xf numFmtId="164" fontId="5" fillId="5" borderId="22" xfId="20" applyFont="1" applyFill="1" applyBorder="1" applyAlignment="1" applyProtection="1">
      <alignment horizontal="left" vertical="center"/>
      <protection locked="0"/>
    </xf>
    <xf numFmtId="164" fontId="3" fillId="5" borderId="23" xfId="20" applyFont="1" applyFill="1" applyBorder="1" applyAlignment="1" applyProtection="1">
      <alignment vertical="center" wrapText="1"/>
      <protection locked="0"/>
    </xf>
    <xf numFmtId="164" fontId="6" fillId="4" borderId="24" xfId="20" applyFont="1" applyFill="1" applyBorder="1">
      <alignment/>
      <protection/>
    </xf>
    <xf numFmtId="164" fontId="9" fillId="4" borderId="25" xfId="20" applyFont="1" applyFill="1" applyBorder="1">
      <alignment/>
      <protection/>
    </xf>
    <xf numFmtId="164" fontId="6" fillId="4" borderId="25" xfId="20" applyFont="1" applyFill="1" applyBorder="1">
      <alignment/>
      <protection/>
    </xf>
    <xf numFmtId="164" fontId="6" fillId="4" borderId="26" xfId="20" applyFont="1" applyFill="1" applyBorder="1">
      <alignment/>
      <protection/>
    </xf>
    <xf numFmtId="164" fontId="10" fillId="4" borderId="3" xfId="20" applyFont="1" applyFill="1" applyBorder="1">
      <alignment/>
      <protection/>
    </xf>
    <xf numFmtId="164" fontId="9" fillId="4" borderId="4" xfId="20" applyFont="1" applyFill="1" applyBorder="1">
      <alignment/>
      <protection/>
    </xf>
    <xf numFmtId="165" fontId="10" fillId="4" borderId="4" xfId="20" applyNumberFormat="1" applyFont="1" applyFill="1" applyBorder="1">
      <alignment/>
      <protection/>
    </xf>
    <xf numFmtId="164" fontId="10" fillId="4" borderId="4" xfId="20" applyFont="1" applyFill="1" applyBorder="1" applyAlignment="1" applyProtection="1">
      <alignment horizontal="left"/>
      <protection locked="0"/>
    </xf>
    <xf numFmtId="164" fontId="9" fillId="4" borderId="27" xfId="20" applyFont="1" applyFill="1" applyBorder="1">
      <alignment/>
      <protection/>
    </xf>
    <xf numFmtId="168" fontId="11" fillId="4" borderId="5" xfId="20" applyNumberFormat="1" applyFont="1" applyFill="1" applyBorder="1">
      <alignment/>
      <protection/>
    </xf>
    <xf numFmtId="164" fontId="10" fillId="2" borderId="3" xfId="20" applyFont="1" applyFill="1" applyBorder="1">
      <alignment/>
      <protection/>
    </xf>
    <xf numFmtId="164" fontId="9" fillId="2" borderId="4" xfId="20" applyFont="1" applyFill="1" applyBorder="1">
      <alignment/>
      <protection/>
    </xf>
    <xf numFmtId="165" fontId="10" fillId="2" borderId="4" xfId="20" applyNumberFormat="1" applyFont="1" applyFill="1" applyBorder="1">
      <alignment/>
      <protection/>
    </xf>
    <xf numFmtId="164" fontId="10" fillId="2" borderId="4" xfId="20" applyFont="1" applyFill="1" applyBorder="1" applyAlignment="1" applyProtection="1">
      <alignment horizontal="left"/>
      <protection locked="0"/>
    </xf>
    <xf numFmtId="164" fontId="9" fillId="2" borderId="5" xfId="20" applyFont="1" applyFill="1" applyBorder="1">
      <alignment/>
      <protection/>
    </xf>
    <xf numFmtId="164" fontId="2" fillId="2" borderId="1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1">
      <selection activeCell="E40" sqref="E40"/>
    </sheetView>
  </sheetViews>
  <sheetFormatPr defaultColWidth="9.140625" defaultRowHeight="12.75"/>
  <cols>
    <col min="1" max="1" width="42.00390625" style="1" customWidth="1"/>
    <col min="2" max="2" width="24.8515625" style="1" customWidth="1"/>
    <col min="3" max="3" width="14.7109375" style="1" customWidth="1"/>
    <col min="4" max="4" width="5.7109375" style="1" customWidth="1"/>
    <col min="5" max="5" width="14.00390625" style="1" customWidth="1"/>
    <col min="6" max="6" width="14.421875" style="1" customWidth="1"/>
    <col min="7" max="16384" width="8.71093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12.75">
      <c r="A4" s="8" t="s">
        <v>8</v>
      </c>
      <c r="B4" s="9"/>
      <c r="C4" s="10"/>
      <c r="D4" s="11"/>
      <c r="E4" s="12"/>
      <c r="F4" s="13"/>
    </row>
    <row r="5" spans="1:6" ht="12.75">
      <c r="A5" s="14" t="s">
        <v>9</v>
      </c>
      <c r="B5" s="15" t="s">
        <v>10</v>
      </c>
      <c r="C5" s="16">
        <v>1</v>
      </c>
      <c r="D5" s="17" t="s">
        <v>11</v>
      </c>
      <c r="E5" s="18">
        <v>0</v>
      </c>
      <c r="F5" s="19">
        <f>(C5*E5)</f>
        <v>0</v>
      </c>
    </row>
    <row r="6" spans="1:6" ht="12.75">
      <c r="A6" s="14" t="s">
        <v>12</v>
      </c>
      <c r="B6" s="15"/>
      <c r="C6" s="16">
        <v>22</v>
      </c>
      <c r="D6" s="17" t="s">
        <v>13</v>
      </c>
      <c r="E6" s="18">
        <v>0</v>
      </c>
      <c r="F6" s="19">
        <f>(C6*E6)</f>
        <v>0</v>
      </c>
    </row>
    <row r="7" spans="1:6" ht="12.75">
      <c r="A7" s="14" t="s">
        <v>14</v>
      </c>
      <c r="B7" s="20"/>
      <c r="C7" s="21">
        <v>1</v>
      </c>
      <c r="D7" s="22" t="s">
        <v>13</v>
      </c>
      <c r="E7" s="18">
        <v>0</v>
      </c>
      <c r="F7" s="23">
        <f>(C7*E7)</f>
        <v>0</v>
      </c>
    </row>
    <row r="8" spans="1:6" ht="12.75">
      <c r="A8" s="14"/>
      <c r="B8" s="15"/>
      <c r="C8" s="16"/>
      <c r="D8" s="17"/>
      <c r="E8" s="18"/>
      <c r="F8" s="19"/>
    </row>
    <row r="9" spans="1:6" ht="12.75">
      <c r="A9" s="24" t="s">
        <v>15</v>
      </c>
      <c r="B9" s="25"/>
      <c r="C9" s="26"/>
      <c r="D9" s="27"/>
      <c r="E9" s="28"/>
      <c r="F9" s="29">
        <f>SUM(F5:F8)</f>
        <v>0</v>
      </c>
    </row>
    <row r="10" spans="1:6" ht="12.75">
      <c r="A10" s="30" t="s">
        <v>16</v>
      </c>
      <c r="B10" s="31"/>
      <c r="C10" s="32"/>
      <c r="D10" s="33"/>
      <c r="E10" s="34"/>
      <c r="F10" s="35"/>
    </row>
    <row r="11" spans="1:6" ht="12.75">
      <c r="A11" s="36" t="s">
        <v>17</v>
      </c>
      <c r="B11" s="37" t="s">
        <v>18</v>
      </c>
      <c r="C11" s="38">
        <v>14</v>
      </c>
      <c r="D11" s="17" t="s">
        <v>19</v>
      </c>
      <c r="E11" s="18">
        <v>0</v>
      </c>
      <c r="F11" s="23">
        <f>(C11*E11)</f>
        <v>0</v>
      </c>
    </row>
    <row r="12" spans="1:6" ht="12.75">
      <c r="A12" s="39" t="s">
        <v>15</v>
      </c>
      <c r="B12" s="40"/>
      <c r="C12" s="41"/>
      <c r="D12" s="42"/>
      <c r="E12" s="43"/>
      <c r="F12" s="44">
        <f>SUM(F11:F11)</f>
        <v>0</v>
      </c>
    </row>
    <row r="13" spans="1:6" ht="12.75">
      <c r="A13" s="30" t="s">
        <v>20</v>
      </c>
      <c r="B13" s="31"/>
      <c r="C13" s="32"/>
      <c r="D13" s="33"/>
      <c r="E13" s="34"/>
      <c r="F13" s="45"/>
    </row>
    <row r="14" spans="1:6" s="50" customFormat="1" ht="12.75">
      <c r="A14" s="36" t="s">
        <v>21</v>
      </c>
      <c r="B14" s="46" t="s">
        <v>22</v>
      </c>
      <c r="C14" s="47">
        <v>1</v>
      </c>
      <c r="D14" s="48" t="s">
        <v>13</v>
      </c>
      <c r="E14" s="48">
        <v>0</v>
      </c>
      <c r="F14" s="49">
        <f>(C14*E14)</f>
        <v>0</v>
      </c>
    </row>
    <row r="15" spans="1:6" s="50" customFormat="1" ht="12.75">
      <c r="A15" s="36" t="s">
        <v>23</v>
      </c>
      <c r="B15" s="46" t="s">
        <v>22</v>
      </c>
      <c r="C15" s="47">
        <v>1</v>
      </c>
      <c r="D15" s="48" t="s">
        <v>13</v>
      </c>
      <c r="E15" s="48">
        <v>0</v>
      </c>
      <c r="F15" s="49">
        <f>(C15*E15)</f>
        <v>0</v>
      </c>
    </row>
    <row r="16" spans="1:6" s="50" customFormat="1" ht="12.75">
      <c r="A16" s="36" t="s">
        <v>24</v>
      </c>
      <c r="B16" s="46" t="s">
        <v>22</v>
      </c>
      <c r="C16" s="47">
        <v>1</v>
      </c>
      <c r="D16" s="48" t="s">
        <v>13</v>
      </c>
      <c r="E16" s="48">
        <v>0</v>
      </c>
      <c r="F16" s="49">
        <f>(C16*E16)</f>
        <v>0</v>
      </c>
    </row>
    <row r="17" spans="1:6" s="50" customFormat="1" ht="12.75">
      <c r="A17" s="36" t="s">
        <v>25</v>
      </c>
      <c r="B17" s="46" t="s">
        <v>22</v>
      </c>
      <c r="C17" s="47">
        <v>1</v>
      </c>
      <c r="D17" s="48" t="s">
        <v>13</v>
      </c>
      <c r="E17" s="48">
        <v>0</v>
      </c>
      <c r="F17" s="49">
        <f>(C17*E17)</f>
        <v>0</v>
      </c>
    </row>
    <row r="18" spans="1:6" s="50" customFormat="1" ht="12.75">
      <c r="A18" s="36" t="s">
        <v>26</v>
      </c>
      <c r="B18" s="46" t="s">
        <v>27</v>
      </c>
      <c r="C18" s="47">
        <v>2</v>
      </c>
      <c r="D18" s="48" t="s">
        <v>13</v>
      </c>
      <c r="E18" s="48">
        <v>0</v>
      </c>
      <c r="F18" s="49">
        <f>C18*E18</f>
        <v>0</v>
      </c>
    </row>
    <row r="19" spans="1:6" s="50" customFormat="1" ht="12.75">
      <c r="A19" s="36" t="s">
        <v>28</v>
      </c>
      <c r="B19" s="46" t="s">
        <v>27</v>
      </c>
      <c r="C19" s="47">
        <v>4</v>
      </c>
      <c r="D19" s="48" t="s">
        <v>13</v>
      </c>
      <c r="E19" s="48">
        <v>0</v>
      </c>
      <c r="F19" s="49">
        <f>C19*E19</f>
        <v>0</v>
      </c>
    </row>
    <row r="20" spans="1:6" s="50" customFormat="1" ht="12.75">
      <c r="A20" s="36" t="s">
        <v>29</v>
      </c>
      <c r="B20" s="46" t="s">
        <v>27</v>
      </c>
      <c r="C20" s="47">
        <v>3</v>
      </c>
      <c r="D20" s="48" t="s">
        <v>13</v>
      </c>
      <c r="E20" s="48">
        <v>0</v>
      </c>
      <c r="F20" s="49">
        <f>C20*E20</f>
        <v>0</v>
      </c>
    </row>
    <row r="21" spans="1:6" s="50" customFormat="1" ht="12.75">
      <c r="A21" s="36" t="s">
        <v>30</v>
      </c>
      <c r="B21" s="46" t="s">
        <v>27</v>
      </c>
      <c r="C21" s="47">
        <v>1</v>
      </c>
      <c r="D21" s="48" t="s">
        <v>13</v>
      </c>
      <c r="E21" s="48">
        <v>0</v>
      </c>
      <c r="F21" s="49">
        <f>C21*E21</f>
        <v>0</v>
      </c>
    </row>
    <row r="22" spans="1:6" s="50" customFormat="1" ht="12.75">
      <c r="A22" s="36" t="s">
        <v>31</v>
      </c>
      <c r="B22" s="46" t="s">
        <v>27</v>
      </c>
      <c r="C22" s="47">
        <v>1</v>
      </c>
      <c r="D22" s="48" t="s">
        <v>13</v>
      </c>
      <c r="E22" s="48">
        <v>0</v>
      </c>
      <c r="F22" s="49">
        <f>C22*E22</f>
        <v>0</v>
      </c>
    </row>
    <row r="23" spans="1:6" s="50" customFormat="1" ht="12.75">
      <c r="A23" s="36" t="s">
        <v>32</v>
      </c>
      <c r="B23" s="46" t="s">
        <v>27</v>
      </c>
      <c r="C23" s="47">
        <v>1</v>
      </c>
      <c r="D23" s="48" t="s">
        <v>13</v>
      </c>
      <c r="E23" s="48">
        <v>0</v>
      </c>
      <c r="F23" s="49">
        <f>C23*E23</f>
        <v>0</v>
      </c>
    </row>
    <row r="24" spans="1:6" s="50" customFormat="1" ht="12.75">
      <c r="A24" s="36" t="s">
        <v>33</v>
      </c>
      <c r="B24" s="46" t="s">
        <v>27</v>
      </c>
      <c r="C24" s="47">
        <v>1</v>
      </c>
      <c r="D24" s="48" t="s">
        <v>13</v>
      </c>
      <c r="E24" s="48">
        <v>0</v>
      </c>
      <c r="F24" s="49">
        <f>C24*E24</f>
        <v>0</v>
      </c>
    </row>
    <row r="25" spans="1:6" s="50" customFormat="1" ht="12.75">
      <c r="A25" s="36" t="s">
        <v>34</v>
      </c>
      <c r="B25" s="46" t="s">
        <v>27</v>
      </c>
      <c r="C25" s="47">
        <v>1</v>
      </c>
      <c r="D25" s="48" t="s">
        <v>13</v>
      </c>
      <c r="E25" s="48">
        <v>0</v>
      </c>
      <c r="F25" s="49">
        <f>C25*E25</f>
        <v>0</v>
      </c>
    </row>
    <row r="26" spans="1:6" s="50" customFormat="1" ht="12.75">
      <c r="A26" s="36" t="s">
        <v>35</v>
      </c>
      <c r="B26" s="46" t="s">
        <v>27</v>
      </c>
      <c r="C26" s="47">
        <v>1</v>
      </c>
      <c r="D26" s="48" t="s">
        <v>13</v>
      </c>
      <c r="E26" s="48">
        <v>0</v>
      </c>
      <c r="F26" s="49">
        <f>C26*E26</f>
        <v>0</v>
      </c>
    </row>
    <row r="27" spans="1:6" s="50" customFormat="1" ht="12.75">
      <c r="A27" s="36" t="s">
        <v>36</v>
      </c>
      <c r="B27" s="46" t="s">
        <v>27</v>
      </c>
      <c r="C27" s="47">
        <v>2</v>
      </c>
      <c r="D27" s="48" t="s">
        <v>13</v>
      </c>
      <c r="E27" s="48">
        <v>0</v>
      </c>
      <c r="F27" s="49">
        <f>C27*E27</f>
        <v>0</v>
      </c>
    </row>
    <row r="28" spans="1:6" s="50" customFormat="1" ht="12.75">
      <c r="A28" s="36" t="s">
        <v>37</v>
      </c>
      <c r="B28" s="46" t="s">
        <v>27</v>
      </c>
      <c r="C28" s="47">
        <v>1</v>
      </c>
      <c r="D28" s="48" t="s">
        <v>13</v>
      </c>
      <c r="E28" s="48">
        <v>0</v>
      </c>
      <c r="F28" s="49">
        <f>C28*E28</f>
        <v>0</v>
      </c>
    </row>
    <row r="29" spans="1:6" ht="12.75">
      <c r="A29" s="39" t="s">
        <v>15</v>
      </c>
      <c r="B29" s="40"/>
      <c r="C29" s="41"/>
      <c r="D29" s="42"/>
      <c r="E29" s="43"/>
      <c r="F29" s="44">
        <f>SUM(F14:F28)</f>
        <v>0</v>
      </c>
    </row>
    <row r="30" spans="1:6" ht="12.75">
      <c r="A30" s="51" t="s">
        <v>38</v>
      </c>
      <c r="B30" s="52"/>
      <c r="C30" s="52"/>
      <c r="D30" s="52"/>
      <c r="E30" s="52"/>
      <c r="F30" s="53"/>
    </row>
    <row r="31" spans="1:6" ht="12.75">
      <c r="A31" s="54" t="s">
        <v>39</v>
      </c>
      <c r="B31" s="55" t="s">
        <v>40</v>
      </c>
      <c r="C31" s="56">
        <v>347</v>
      </c>
      <c r="D31" s="17" t="s">
        <v>19</v>
      </c>
      <c r="E31" s="18">
        <v>0</v>
      </c>
      <c r="F31" s="19">
        <f>(C31*E31)</f>
        <v>0</v>
      </c>
    </row>
    <row r="32" spans="1:6" ht="12.75">
      <c r="A32" s="54" t="s">
        <v>41</v>
      </c>
      <c r="B32" s="55" t="s">
        <v>40</v>
      </c>
      <c r="C32" s="56">
        <v>36</v>
      </c>
      <c r="D32" s="17" t="s">
        <v>19</v>
      </c>
      <c r="E32" s="18">
        <v>0</v>
      </c>
      <c r="F32" s="19">
        <f>(C32*E32)</f>
        <v>0</v>
      </c>
    </row>
    <row r="33" spans="1:6" ht="12.75">
      <c r="A33" s="54" t="s">
        <v>42</v>
      </c>
      <c r="B33" s="57" t="s">
        <v>43</v>
      </c>
      <c r="C33" s="56">
        <v>351</v>
      </c>
      <c r="D33" s="17" t="s">
        <v>19</v>
      </c>
      <c r="E33" s="18">
        <v>0</v>
      </c>
      <c r="F33" s="19">
        <f>(C33*E33)</f>
        <v>0</v>
      </c>
    </row>
    <row r="34" spans="1:6" ht="12.75">
      <c r="A34" s="54" t="s">
        <v>44</v>
      </c>
      <c r="B34" s="58" t="s">
        <v>45</v>
      </c>
      <c r="C34" s="56">
        <v>347</v>
      </c>
      <c r="D34" s="17" t="s">
        <v>19</v>
      </c>
      <c r="E34" s="18">
        <v>0</v>
      </c>
      <c r="F34" s="19">
        <f>(C34*E34)</f>
        <v>0</v>
      </c>
    </row>
    <row r="35" spans="1:6" ht="12.75">
      <c r="A35" s="54" t="s">
        <v>46</v>
      </c>
      <c r="B35" s="58" t="s">
        <v>47</v>
      </c>
      <c r="C35" s="56">
        <v>36</v>
      </c>
      <c r="D35" s="17" t="s">
        <v>19</v>
      </c>
      <c r="E35" s="18">
        <v>0</v>
      </c>
      <c r="F35" s="19">
        <v>0</v>
      </c>
    </row>
    <row r="36" spans="1:6" ht="12.75">
      <c r="A36" s="54" t="s">
        <v>48</v>
      </c>
      <c r="B36" s="58" t="s">
        <v>49</v>
      </c>
      <c r="C36" s="56">
        <f>(C31+C32)*6</f>
        <v>2298</v>
      </c>
      <c r="D36" s="17" t="s">
        <v>13</v>
      </c>
      <c r="E36" s="18">
        <v>0</v>
      </c>
      <c r="F36" s="19">
        <f>(C36*E36)</f>
        <v>0</v>
      </c>
    </row>
    <row r="37" spans="1:6" s="50" customFormat="1" ht="12.75">
      <c r="A37" s="54" t="s">
        <v>50</v>
      </c>
      <c r="B37" s="58"/>
      <c r="C37" s="56">
        <v>87</v>
      </c>
      <c r="D37" s="58" t="s">
        <v>51</v>
      </c>
      <c r="E37" s="18">
        <v>0</v>
      </c>
      <c r="F37" s="19">
        <f>(C37*E37)</f>
        <v>0</v>
      </c>
    </row>
    <row r="38" spans="1:6" ht="12.75">
      <c r="A38" s="54" t="s">
        <v>52</v>
      </c>
      <c r="B38" s="59"/>
      <c r="C38" s="56">
        <v>9</v>
      </c>
      <c r="D38" s="17" t="s">
        <v>19</v>
      </c>
      <c r="E38" s="18">
        <v>0</v>
      </c>
      <c r="F38" s="19">
        <f>(C38*E38)</f>
        <v>0</v>
      </c>
    </row>
    <row r="39" spans="1:6" ht="12.75">
      <c r="A39" s="54" t="s">
        <v>53</v>
      </c>
      <c r="B39" s="59"/>
      <c r="C39" s="56">
        <v>24</v>
      </c>
      <c r="D39" s="17" t="s">
        <v>51</v>
      </c>
      <c r="E39" s="18">
        <v>0</v>
      </c>
      <c r="F39" s="19">
        <f>(C39*E39)</f>
        <v>0</v>
      </c>
    </row>
    <row r="40" spans="1:6" ht="12.75">
      <c r="A40" s="39" t="s">
        <v>15</v>
      </c>
      <c r="B40" s="40"/>
      <c r="C40" s="41"/>
      <c r="D40" s="42"/>
      <c r="E40" s="43"/>
      <c r="F40" s="44">
        <f>SUM(F31:F39)</f>
        <v>0</v>
      </c>
    </row>
    <row r="41" spans="1:6" ht="12.75">
      <c r="A41" s="30" t="s">
        <v>54</v>
      </c>
      <c r="B41" s="31"/>
      <c r="C41" s="32"/>
      <c r="D41" s="33"/>
      <c r="E41" s="34"/>
      <c r="F41" s="35"/>
    </row>
    <row r="42" spans="1:6" ht="12.75">
      <c r="A42" s="36" t="s">
        <v>55</v>
      </c>
      <c r="B42" s="37"/>
      <c r="C42" s="38">
        <v>1</v>
      </c>
      <c r="D42" s="17" t="s">
        <v>11</v>
      </c>
      <c r="E42" s="18">
        <v>0</v>
      </c>
      <c r="F42" s="23">
        <f>(C42*E42)</f>
        <v>0</v>
      </c>
    </row>
    <row r="43" spans="1:6" ht="12.75">
      <c r="A43" s="39" t="s">
        <v>15</v>
      </c>
      <c r="B43" s="40"/>
      <c r="C43" s="41"/>
      <c r="D43" s="42"/>
      <c r="E43" s="43"/>
      <c r="F43" s="44">
        <f>SUM(F42:F42)</f>
        <v>0</v>
      </c>
    </row>
    <row r="44" spans="1:6" ht="12.75">
      <c r="A44" s="60" t="s">
        <v>56</v>
      </c>
      <c r="B44" s="61"/>
      <c r="C44" s="62"/>
      <c r="D44" s="62"/>
      <c r="E44" s="62"/>
      <c r="F44" s="63"/>
    </row>
    <row r="45" spans="1:6" ht="12.75">
      <c r="A45" s="64" t="s">
        <v>57</v>
      </c>
      <c r="B45" s="65"/>
      <c r="C45" s="66">
        <f>SUM(F9,F12,F29,F40,F43)</f>
        <v>0</v>
      </c>
      <c r="D45" s="67" t="s">
        <v>58</v>
      </c>
      <c r="E45" s="68"/>
      <c r="F45" s="69"/>
    </row>
    <row r="46" spans="1:6" ht="12.75">
      <c r="A46" s="70" t="s">
        <v>59</v>
      </c>
      <c r="B46" s="71"/>
      <c r="C46" s="72">
        <v>27</v>
      </c>
      <c r="D46" s="73" t="s">
        <v>60</v>
      </c>
      <c r="E46" s="71"/>
      <c r="F46" s="74"/>
    </row>
    <row r="47" spans="1:6" ht="12.75">
      <c r="A47" s="70" t="s">
        <v>61</v>
      </c>
      <c r="B47" s="71"/>
      <c r="C47" s="72">
        <f>C45*1.27</f>
        <v>0</v>
      </c>
      <c r="D47" s="73" t="s">
        <v>58</v>
      </c>
      <c r="E47" s="71"/>
      <c r="F47" s="69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42.00390625" style="1" customWidth="1"/>
    <col min="2" max="2" width="24.8515625" style="1" customWidth="1"/>
    <col min="3" max="3" width="13.8515625" style="1" customWidth="1"/>
    <col min="4" max="4" width="5.7109375" style="1" customWidth="1"/>
    <col min="5" max="5" width="14.00390625" style="1" customWidth="1"/>
    <col min="6" max="6" width="14.421875" style="1" customWidth="1"/>
    <col min="7" max="16384" width="8.7109375" style="1" customWidth="1"/>
  </cols>
  <sheetData>
    <row r="1" spans="1:6" ht="12.75">
      <c r="A1" s="75" t="s">
        <v>0</v>
      </c>
      <c r="B1" s="75"/>
      <c r="C1" s="75"/>
      <c r="D1" s="75"/>
      <c r="E1" s="75"/>
      <c r="F1" s="75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12.75">
      <c r="A4" s="8" t="s">
        <v>8</v>
      </c>
      <c r="B4" s="9"/>
      <c r="C4" s="10"/>
      <c r="D4" s="11"/>
      <c r="E4" s="12"/>
      <c r="F4" s="13"/>
    </row>
    <row r="5" spans="1:6" ht="12.75">
      <c r="A5" s="14" t="s">
        <v>62</v>
      </c>
      <c r="B5" s="15"/>
      <c r="C5" s="16">
        <v>1</v>
      </c>
      <c r="D5" s="17" t="s">
        <v>11</v>
      </c>
      <c r="E5" s="18">
        <v>0</v>
      </c>
      <c r="F5" s="19">
        <f>(C5*E5)</f>
        <v>0</v>
      </c>
    </row>
    <row r="6" spans="1:6" ht="12.75">
      <c r="A6" s="14"/>
      <c r="B6" s="15"/>
      <c r="C6" s="16"/>
      <c r="D6" s="17"/>
      <c r="E6" s="18"/>
      <c r="F6" s="19"/>
    </row>
    <row r="7" spans="1:6" ht="12.75">
      <c r="A7" s="24" t="s">
        <v>15</v>
      </c>
      <c r="B7" s="25"/>
      <c r="C7" s="26"/>
      <c r="D7" s="27"/>
      <c r="E7" s="28"/>
      <c r="F7" s="29">
        <f>SUM(F5:F6)</f>
        <v>0</v>
      </c>
    </row>
    <row r="8" spans="1:6" ht="12.75">
      <c r="A8" s="30" t="s">
        <v>63</v>
      </c>
      <c r="B8" s="31"/>
      <c r="C8" s="32"/>
      <c r="D8" s="33"/>
      <c r="E8" s="34"/>
      <c r="F8" s="45"/>
    </row>
    <row r="9" spans="1:6" s="50" customFormat="1" ht="12.75">
      <c r="A9" s="36" t="s">
        <v>64</v>
      </c>
      <c r="B9" s="46"/>
      <c r="C9" s="47">
        <v>1</v>
      </c>
      <c r="D9" s="48" t="s">
        <v>13</v>
      </c>
      <c r="E9" s="18">
        <v>0</v>
      </c>
      <c r="F9" s="19">
        <f>(C9*E9)</f>
        <v>0</v>
      </c>
    </row>
    <row r="10" spans="1:6" s="50" customFormat="1" ht="12.75">
      <c r="A10" s="36" t="s">
        <v>65</v>
      </c>
      <c r="B10" s="46"/>
      <c r="C10" s="47">
        <v>1</v>
      </c>
      <c r="D10" s="48" t="s">
        <v>13</v>
      </c>
      <c r="E10" s="18">
        <v>0</v>
      </c>
      <c r="F10" s="19">
        <f>(C10*E10)</f>
        <v>0</v>
      </c>
    </row>
    <row r="11" spans="1:6" s="50" customFormat="1" ht="12.75">
      <c r="A11" s="36" t="s">
        <v>66</v>
      </c>
      <c r="B11" s="46"/>
      <c r="C11" s="47">
        <v>1</v>
      </c>
      <c r="D11" s="48" t="s">
        <v>13</v>
      </c>
      <c r="E11" s="18">
        <v>0</v>
      </c>
      <c r="F11" s="19">
        <f>(C11*E11)</f>
        <v>0</v>
      </c>
    </row>
    <row r="12" spans="1:6" s="50" customFormat="1" ht="12.75">
      <c r="A12" s="36" t="s">
        <v>67</v>
      </c>
      <c r="B12" s="46"/>
      <c r="C12" s="47">
        <v>1</v>
      </c>
      <c r="D12" s="48" t="s">
        <v>11</v>
      </c>
      <c r="E12" s="18">
        <v>0</v>
      </c>
      <c r="F12" s="19">
        <f>(C12*E12)</f>
        <v>0</v>
      </c>
    </row>
    <row r="13" spans="1:6" s="50" customFormat="1" ht="12.75">
      <c r="A13" s="36" t="s">
        <v>68</v>
      </c>
      <c r="B13" s="46"/>
      <c r="C13" s="47">
        <v>1</v>
      </c>
      <c r="D13" s="48" t="s">
        <v>11</v>
      </c>
      <c r="E13" s="18">
        <v>0</v>
      </c>
      <c r="F13" s="19">
        <f>(C13*E13)</f>
        <v>0</v>
      </c>
    </row>
    <row r="14" spans="1:6" ht="12.75">
      <c r="A14" s="39" t="s">
        <v>15</v>
      </c>
      <c r="B14" s="40"/>
      <c r="C14" s="41"/>
      <c r="D14" s="42"/>
      <c r="E14" s="43"/>
      <c r="F14" s="44">
        <f>SUM(F9:F13)</f>
        <v>0</v>
      </c>
    </row>
    <row r="15" spans="1:6" ht="12.75">
      <c r="A15" s="51" t="s">
        <v>69</v>
      </c>
      <c r="B15" s="52"/>
      <c r="C15" s="52"/>
      <c r="D15" s="52"/>
      <c r="E15" s="52"/>
      <c r="F15" s="53"/>
    </row>
    <row r="16" spans="1:6" ht="12.75">
      <c r="A16" s="54" t="s">
        <v>70</v>
      </c>
      <c r="B16" s="55">
        <v>72</v>
      </c>
      <c r="C16" s="56">
        <f>B16*280/1000</f>
        <v>20.16</v>
      </c>
      <c r="D16" s="17" t="s">
        <v>71</v>
      </c>
      <c r="E16" s="18">
        <v>0</v>
      </c>
      <c r="F16" s="19">
        <f>(C16*E16)</f>
        <v>0</v>
      </c>
    </row>
    <row r="17" spans="1:6" ht="12.75">
      <c r="A17" s="54" t="s">
        <v>72</v>
      </c>
      <c r="B17" s="55" t="s">
        <v>73</v>
      </c>
      <c r="C17" s="56">
        <v>1</v>
      </c>
      <c r="D17" s="17" t="s">
        <v>11</v>
      </c>
      <c r="E17" s="18">
        <v>0</v>
      </c>
      <c r="F17" s="19">
        <f>(C17*E17)</f>
        <v>0</v>
      </c>
    </row>
    <row r="18" spans="1:6" ht="12.75">
      <c r="A18" s="54" t="s">
        <v>74</v>
      </c>
      <c r="B18" s="57" t="s">
        <v>75</v>
      </c>
      <c r="C18" s="56">
        <v>1</v>
      </c>
      <c r="D18" s="17" t="s">
        <v>11</v>
      </c>
      <c r="E18" s="18">
        <v>0</v>
      </c>
      <c r="F18" s="19">
        <f>(C18*E18)</f>
        <v>0</v>
      </c>
    </row>
    <row r="19" spans="1:6" ht="12.75">
      <c r="A19" s="54" t="s">
        <v>76</v>
      </c>
      <c r="B19" s="57"/>
      <c r="C19" s="56">
        <v>1</v>
      </c>
      <c r="D19" s="17" t="s">
        <v>11</v>
      </c>
      <c r="E19" s="18">
        <v>0</v>
      </c>
      <c r="F19" s="19">
        <f>(C19*E19)</f>
        <v>0</v>
      </c>
    </row>
    <row r="20" spans="1:6" ht="12.75">
      <c r="A20" s="54" t="s">
        <v>68</v>
      </c>
      <c r="B20" s="57"/>
      <c r="C20" s="56">
        <v>1</v>
      </c>
      <c r="D20" s="17" t="s">
        <v>11</v>
      </c>
      <c r="E20" s="18">
        <v>0</v>
      </c>
      <c r="F20" s="19">
        <f>(C20*E20)</f>
        <v>0</v>
      </c>
    </row>
    <row r="21" spans="1:6" ht="12.75">
      <c r="A21" s="39" t="s">
        <v>15</v>
      </c>
      <c r="B21" s="40"/>
      <c r="C21" s="41"/>
      <c r="D21" s="42"/>
      <c r="E21" s="43"/>
      <c r="F21" s="44">
        <f>SUM(F16:F20)</f>
        <v>0</v>
      </c>
    </row>
    <row r="22" spans="1:6" ht="12.75">
      <c r="A22" s="60" t="s">
        <v>56</v>
      </c>
      <c r="B22" s="61"/>
      <c r="C22" s="62"/>
      <c r="D22" s="62"/>
      <c r="E22" s="62"/>
      <c r="F22" s="63"/>
    </row>
    <row r="23" spans="1:6" ht="12.75">
      <c r="A23" s="64" t="s">
        <v>57</v>
      </c>
      <c r="B23" s="65"/>
      <c r="C23" s="66">
        <f>SUM(F7,F14,F21)</f>
        <v>0</v>
      </c>
      <c r="D23" s="67" t="s">
        <v>58</v>
      </c>
      <c r="E23" s="68"/>
      <c r="F23" s="69"/>
    </row>
    <row r="24" spans="1:6" ht="12.75">
      <c r="A24" s="70" t="s">
        <v>59</v>
      </c>
      <c r="B24" s="71"/>
      <c r="C24" s="72">
        <v>27</v>
      </c>
      <c r="D24" s="73" t="s">
        <v>60</v>
      </c>
      <c r="E24" s="71"/>
      <c r="F24" s="74"/>
    </row>
    <row r="25" spans="1:6" ht="12.75">
      <c r="A25" s="70" t="s">
        <v>61</v>
      </c>
      <c r="B25" s="71"/>
      <c r="C25" s="72">
        <f>C23*1.27</f>
        <v>0</v>
      </c>
      <c r="D25" s="73" t="s">
        <v>58</v>
      </c>
      <c r="E25" s="71"/>
      <c r="F25" s="69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2018-03-05T05:56:58Z</dcterms:modified>
  <cp:category/>
  <cp:version/>
  <cp:contentType/>
  <cp:contentStatus/>
  <cp:revision>4</cp:revision>
</cp:coreProperties>
</file>